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checkCompatibility="1" defaultThemeVersion="124226"/>
  <mc:AlternateContent xmlns:mc="http://schemas.openxmlformats.org/markup-compatibility/2006">
    <mc:Choice Requires="x15">
      <x15ac:absPath xmlns:x15ac="http://schemas.microsoft.com/office/spreadsheetml/2010/11/ac" url="H:\"/>
    </mc:Choice>
  </mc:AlternateContent>
  <bookViews>
    <workbookView xWindow="30" yWindow="60" windowWidth="15480" windowHeight="6300" tabRatio="621"/>
  </bookViews>
  <sheets>
    <sheet name="Change Log" sheetId="31" r:id="rId1"/>
    <sheet name="Instruction" sheetId="4" r:id="rId2"/>
    <sheet name="xx" sheetId="1" state="hidden" r:id="rId3"/>
    <sheet name="Central" sheetId="19" r:id="rId4"/>
    <sheet name="M01" sheetId="5" r:id="rId5"/>
    <sheet name="M02" sheetId="20" r:id="rId6"/>
    <sheet name="M03" sheetId="21" r:id="rId7"/>
    <sheet name="M04" sheetId="22" r:id="rId8"/>
    <sheet name="M05" sheetId="23" r:id="rId9"/>
    <sheet name="M06" sheetId="24" r:id="rId10"/>
    <sheet name="M07" sheetId="25" r:id="rId11"/>
    <sheet name="M08" sheetId="26" r:id="rId12"/>
    <sheet name="M09" sheetId="27" r:id="rId13"/>
    <sheet name="M10" sheetId="28" r:id="rId14"/>
    <sheet name="M11" sheetId="29" r:id="rId15"/>
    <sheet name="M12" sheetId="30" r:id="rId16"/>
    <sheet name="Total Project" sheetId="6" r:id="rId17"/>
  </sheets>
  <definedNames>
    <definedName name="_xlnm.Print_Area" localSheetId="3">Central!$G$1:$Q$33</definedName>
    <definedName name="_xlnm.Print_Area" localSheetId="1">Instruction!$A$1:$Y$98</definedName>
    <definedName name="_xlnm.Print_Area" localSheetId="4">'M01'!$A$1:$AJ$71</definedName>
    <definedName name="_xlnm.Print_Area" localSheetId="5">'M02'!$A$1:$AJ$72</definedName>
    <definedName name="_xlnm.Print_Area" localSheetId="6">'M03'!$A$1:$AJ$72</definedName>
    <definedName name="_xlnm.Print_Area" localSheetId="7">'M04'!$A$1:$AJ$72</definedName>
    <definedName name="_xlnm.Print_Area" localSheetId="8">'M05'!$A$1:$AJ$72</definedName>
    <definedName name="_xlnm.Print_Area" localSheetId="9">'M06'!$A$1:$AJ$72</definedName>
    <definedName name="_xlnm.Print_Area" localSheetId="10">'M07'!$A$1:$AJ$72</definedName>
    <definedName name="_xlnm.Print_Area" localSheetId="11">'M08'!$A$1:$AJ$72</definedName>
    <definedName name="_xlnm.Print_Area" localSheetId="12">'M09'!$A$1:$AJ$72</definedName>
    <definedName name="_xlnm.Print_Area" localSheetId="13">'M10'!$A$1:$AJ$72</definedName>
    <definedName name="_xlnm.Print_Area" localSheetId="14">'M11'!$A$1:$AJ$72</definedName>
    <definedName name="_xlnm.Print_Area" localSheetId="15">'M12'!$A$1:$AJ$72</definedName>
  </definedNames>
  <calcPr calcId="162913"/>
</workbook>
</file>

<file path=xl/calcChain.xml><?xml version="1.0" encoding="utf-8"?>
<calcChain xmlns="http://schemas.openxmlformats.org/spreadsheetml/2006/main">
  <c r="K5" i="19" l="1"/>
  <c r="AH59" i="20" l="1"/>
  <c r="AH58" i="20"/>
  <c r="AH57" i="20"/>
  <c r="AH56" i="20"/>
  <c r="AH55" i="20"/>
  <c r="AH54" i="20"/>
  <c r="AH53" i="20"/>
  <c r="AH52" i="20"/>
  <c r="AH51" i="20"/>
  <c r="AH50" i="20"/>
  <c r="AH49" i="20"/>
  <c r="AH48" i="20"/>
  <c r="AH47" i="20"/>
  <c r="AH46" i="20"/>
  <c r="AH45" i="20"/>
  <c r="AH59" i="21"/>
  <c r="AH58" i="21"/>
  <c r="AH57" i="21"/>
  <c r="AH56" i="21"/>
  <c r="AH55" i="21"/>
  <c r="AH54" i="21"/>
  <c r="AH53" i="21"/>
  <c r="AH52" i="21"/>
  <c r="AH51" i="21"/>
  <c r="AH50" i="21"/>
  <c r="AH49" i="21"/>
  <c r="AH48" i="21"/>
  <c r="AH47" i="21"/>
  <c r="AH46" i="21"/>
  <c r="AH45" i="21"/>
  <c r="AH59" i="22"/>
  <c r="AH58" i="22"/>
  <c r="AH57" i="22"/>
  <c r="AH56" i="22"/>
  <c r="AH55" i="22"/>
  <c r="AH54" i="22"/>
  <c r="AH53" i="22"/>
  <c r="AH52" i="22"/>
  <c r="AH51" i="22"/>
  <c r="AH50" i="22"/>
  <c r="AH49" i="22"/>
  <c r="AH48" i="22"/>
  <c r="AH47" i="22"/>
  <c r="AH46" i="22"/>
  <c r="AH45" i="22"/>
  <c r="AH59" i="23"/>
  <c r="AH58" i="23"/>
  <c r="AH57" i="23"/>
  <c r="AH56" i="23"/>
  <c r="AH55" i="23"/>
  <c r="AH54" i="23"/>
  <c r="AH53" i="23"/>
  <c r="AH52" i="23"/>
  <c r="AH51" i="23"/>
  <c r="AH50" i="23"/>
  <c r="AH49" i="23"/>
  <c r="AH48" i="23"/>
  <c r="AH47" i="23"/>
  <c r="AH46" i="23"/>
  <c r="AH45" i="23"/>
  <c r="AH59" i="24"/>
  <c r="AH58" i="24"/>
  <c r="AH57" i="24"/>
  <c r="AH56" i="24"/>
  <c r="AH55" i="24"/>
  <c r="AH54" i="24"/>
  <c r="AH53" i="24"/>
  <c r="AH52" i="24"/>
  <c r="AH51" i="24"/>
  <c r="AH50" i="24"/>
  <c r="AH49" i="24"/>
  <c r="AH48" i="24"/>
  <c r="AH47" i="24"/>
  <c r="AH46" i="24"/>
  <c r="AH45" i="24"/>
  <c r="AH59" i="25"/>
  <c r="AH58" i="25"/>
  <c r="AH57" i="25"/>
  <c r="AH56" i="25"/>
  <c r="AH55" i="25"/>
  <c r="AH54" i="25"/>
  <c r="AH53" i="25"/>
  <c r="AH52" i="25"/>
  <c r="AH51" i="25"/>
  <c r="AH50" i="25"/>
  <c r="AH49" i="25"/>
  <c r="AH48" i="25"/>
  <c r="AH47" i="25"/>
  <c r="AH46" i="25"/>
  <c r="AH45" i="25"/>
  <c r="AH59" i="26"/>
  <c r="AH58" i="26"/>
  <c r="AH57" i="26"/>
  <c r="AH56" i="26"/>
  <c r="AH55" i="26"/>
  <c r="AH54" i="26"/>
  <c r="AH53" i="26"/>
  <c r="AH52" i="26"/>
  <c r="AH51" i="26"/>
  <c r="AH50" i="26"/>
  <c r="AH49" i="26"/>
  <c r="AH48" i="26"/>
  <c r="AH47" i="26"/>
  <c r="AH46" i="26"/>
  <c r="AH45" i="26"/>
  <c r="AH59" i="27"/>
  <c r="AH58" i="27"/>
  <c r="AH57" i="27"/>
  <c r="AH56" i="27"/>
  <c r="AH55" i="27"/>
  <c r="AH54" i="27"/>
  <c r="AH53" i="27"/>
  <c r="AH52" i="27"/>
  <c r="AH50" i="27"/>
  <c r="AH49" i="27"/>
  <c r="AH48" i="27"/>
  <c r="AH47" i="27"/>
  <c r="AH46" i="27"/>
  <c r="AH45" i="27"/>
  <c r="AH59" i="28"/>
  <c r="AH58" i="28"/>
  <c r="AH57" i="28"/>
  <c r="AH56" i="28"/>
  <c r="AH55" i="28"/>
  <c r="AH54" i="28"/>
  <c r="AH53" i="28"/>
  <c r="AH52" i="28"/>
  <c r="AH51" i="28"/>
  <c r="AH50" i="28"/>
  <c r="AH49" i="28"/>
  <c r="AH48" i="28"/>
  <c r="AH47" i="28"/>
  <c r="AH46" i="28"/>
  <c r="AH45" i="28"/>
  <c r="AH59" i="29"/>
  <c r="AH58" i="29"/>
  <c r="AH57" i="29"/>
  <c r="AH56" i="29"/>
  <c r="AH55" i="29"/>
  <c r="AH54" i="29"/>
  <c r="AH53" i="29"/>
  <c r="AH52" i="29"/>
  <c r="AH51" i="29"/>
  <c r="AH50" i="29"/>
  <c r="AH49" i="29"/>
  <c r="AH48" i="29"/>
  <c r="AH47" i="29"/>
  <c r="AH46" i="29"/>
  <c r="AH45" i="29"/>
  <c r="AH59" i="30"/>
  <c r="AH58" i="30"/>
  <c r="AH57" i="30"/>
  <c r="AH56" i="30"/>
  <c r="AH55" i="30"/>
  <c r="AH54" i="30"/>
  <c r="AH53" i="30"/>
  <c r="AH52" i="30"/>
  <c r="AH51" i="30"/>
  <c r="AH50" i="30"/>
  <c r="AH49" i="30"/>
  <c r="AH48" i="30"/>
  <c r="AH47" i="30"/>
  <c r="AH46" i="30"/>
  <c r="AH45" i="30"/>
  <c r="AH59" i="5"/>
  <c r="AH58" i="5"/>
  <c r="AH57" i="5"/>
  <c r="AH56" i="5"/>
  <c r="AH55" i="5"/>
  <c r="AH54" i="5"/>
  <c r="AH53" i="5"/>
  <c r="AH52" i="5"/>
  <c r="AH51" i="5"/>
  <c r="AH50" i="5"/>
  <c r="AH49" i="5"/>
  <c r="AH48" i="5"/>
  <c r="AH47" i="5"/>
  <c r="AH46" i="5"/>
  <c r="AH45" i="5"/>
  <c r="AH42" i="20"/>
  <c r="AH41" i="20"/>
  <c r="AH40" i="20"/>
  <c r="AH39" i="20"/>
  <c r="AH38" i="20"/>
  <c r="AH37" i="20"/>
  <c r="AH36" i="20"/>
  <c r="AH35" i="20"/>
  <c r="AH34" i="20"/>
  <c r="AH33" i="20"/>
  <c r="AH32" i="20"/>
  <c r="AH31" i="20"/>
  <c r="AH30" i="20"/>
  <c r="AH29" i="20"/>
  <c r="AH28" i="20"/>
  <c r="AH42" i="21"/>
  <c r="AH41" i="21"/>
  <c r="AH40" i="21"/>
  <c r="AH39" i="21"/>
  <c r="AH38" i="21"/>
  <c r="AH37" i="21"/>
  <c r="AH36" i="21"/>
  <c r="AH35" i="21"/>
  <c r="AH34" i="21"/>
  <c r="AH33" i="21"/>
  <c r="AH32" i="21"/>
  <c r="AH31" i="21"/>
  <c r="AH30" i="21"/>
  <c r="AH29" i="21"/>
  <c r="AH28" i="21"/>
  <c r="AH42" i="22"/>
  <c r="AH41" i="22"/>
  <c r="AH40" i="22"/>
  <c r="AH39" i="22"/>
  <c r="AH38" i="22"/>
  <c r="AH37" i="22"/>
  <c r="AH36" i="22"/>
  <c r="AH35" i="22"/>
  <c r="AH34" i="22"/>
  <c r="AH33" i="22"/>
  <c r="AH32" i="22"/>
  <c r="AH31" i="22"/>
  <c r="AH30" i="22"/>
  <c r="AH29" i="22"/>
  <c r="AH28" i="22"/>
  <c r="AH42" i="23"/>
  <c r="AH41" i="23"/>
  <c r="AH40" i="23"/>
  <c r="AH39" i="23"/>
  <c r="AH38" i="23"/>
  <c r="AH37" i="23"/>
  <c r="AH36" i="23"/>
  <c r="AH35" i="23"/>
  <c r="AH34" i="23"/>
  <c r="AH33" i="23"/>
  <c r="AH32" i="23"/>
  <c r="AH31" i="23"/>
  <c r="AH30" i="23"/>
  <c r="AH29" i="23"/>
  <c r="AH28" i="23"/>
  <c r="AH42" i="24"/>
  <c r="AH41" i="24"/>
  <c r="AH40" i="24"/>
  <c r="AH39" i="24"/>
  <c r="AH38" i="24"/>
  <c r="AH37" i="24"/>
  <c r="AH36" i="24"/>
  <c r="AH35" i="24"/>
  <c r="AH34" i="24"/>
  <c r="AH33" i="24"/>
  <c r="AH32" i="24"/>
  <c r="AH31" i="24"/>
  <c r="AH30" i="24"/>
  <c r="AH29" i="24"/>
  <c r="AH28" i="24"/>
  <c r="AH42" i="25"/>
  <c r="AH41" i="25"/>
  <c r="AH40" i="25"/>
  <c r="AH39" i="25"/>
  <c r="AH38" i="25"/>
  <c r="AH37" i="25"/>
  <c r="AH36" i="25"/>
  <c r="AH35" i="25"/>
  <c r="AH34" i="25"/>
  <c r="AH33" i="25"/>
  <c r="AH32" i="25"/>
  <c r="AH31" i="25"/>
  <c r="AH30" i="25"/>
  <c r="AH29" i="25"/>
  <c r="AH28" i="25"/>
  <c r="AH42" i="26"/>
  <c r="AH41" i="26"/>
  <c r="AH40" i="26"/>
  <c r="AH39" i="26"/>
  <c r="AH38" i="26"/>
  <c r="AH37" i="26"/>
  <c r="AH36" i="26"/>
  <c r="AH35" i="26"/>
  <c r="AH34" i="26"/>
  <c r="AH33" i="26"/>
  <c r="AH32" i="26"/>
  <c r="AH31" i="26"/>
  <c r="AH30" i="26"/>
  <c r="AH29" i="26"/>
  <c r="AH28" i="26"/>
  <c r="AH42" i="27"/>
  <c r="AH41" i="27"/>
  <c r="AH40" i="27"/>
  <c r="AH39" i="27"/>
  <c r="AH38" i="27"/>
  <c r="AH37" i="27"/>
  <c r="AH36" i="27"/>
  <c r="AH35" i="27"/>
  <c r="AH34" i="27"/>
  <c r="AH33" i="27"/>
  <c r="AH32" i="27"/>
  <c r="AH31" i="27"/>
  <c r="AH30" i="27"/>
  <c r="AH29" i="27"/>
  <c r="AH28" i="27"/>
  <c r="AH42" i="28"/>
  <c r="AH41" i="28"/>
  <c r="AH40" i="28"/>
  <c r="AH39" i="28"/>
  <c r="AH38" i="28"/>
  <c r="AH37" i="28"/>
  <c r="AH36" i="28"/>
  <c r="AH35" i="28"/>
  <c r="AH34" i="28"/>
  <c r="AH33" i="28"/>
  <c r="AH32" i="28"/>
  <c r="AH31" i="28"/>
  <c r="AH30" i="28"/>
  <c r="AH29" i="28"/>
  <c r="AH28" i="28"/>
  <c r="AH42" i="29"/>
  <c r="AH41" i="29"/>
  <c r="AH40" i="29"/>
  <c r="AH39" i="29"/>
  <c r="AH38" i="29"/>
  <c r="AH37" i="29"/>
  <c r="AH36" i="29"/>
  <c r="AH35" i="29"/>
  <c r="AH34" i="29"/>
  <c r="AH33" i="29"/>
  <c r="AH32" i="29"/>
  <c r="AH31" i="29"/>
  <c r="AH30" i="29"/>
  <c r="AH29" i="29"/>
  <c r="AH28" i="29"/>
  <c r="AH42" i="30"/>
  <c r="AH41" i="30"/>
  <c r="AH40" i="30"/>
  <c r="AH39" i="30"/>
  <c r="AH38" i="30"/>
  <c r="AH37" i="30"/>
  <c r="AH36" i="30"/>
  <c r="AH35" i="30"/>
  <c r="AH34" i="30"/>
  <c r="AH33" i="30"/>
  <c r="AH32" i="30"/>
  <c r="AH31" i="30"/>
  <c r="AH30" i="30"/>
  <c r="AH29" i="30"/>
  <c r="AH28" i="30"/>
  <c r="AH42" i="5"/>
  <c r="AH41" i="5"/>
  <c r="AH40" i="5"/>
  <c r="AH39" i="5"/>
  <c r="AH38" i="5"/>
  <c r="AH37" i="5"/>
  <c r="AH36" i="5"/>
  <c r="AH35" i="5"/>
  <c r="AH34" i="5"/>
  <c r="AH33" i="5"/>
  <c r="AH32" i="5"/>
  <c r="AH31" i="5"/>
  <c r="AH30" i="5"/>
  <c r="AH29" i="5"/>
  <c r="AH28" i="5"/>
  <c r="AH14" i="20"/>
  <c r="AH15" i="20"/>
  <c r="AH16" i="20"/>
  <c r="AH17" i="20"/>
  <c r="AH18" i="20"/>
  <c r="AH19" i="20"/>
  <c r="AH20" i="20"/>
  <c r="AH21" i="20"/>
  <c r="AH22" i="20"/>
  <c r="AH23" i="20"/>
  <c r="AH24" i="20"/>
  <c r="AH25" i="20"/>
  <c r="AH12" i="21"/>
  <c r="AH13" i="21"/>
  <c r="AH14" i="21"/>
  <c r="AH15" i="21"/>
  <c r="AH16" i="21"/>
  <c r="AH17" i="21"/>
  <c r="AH18" i="21"/>
  <c r="AH19" i="21"/>
  <c r="AH20" i="21"/>
  <c r="AH21" i="21"/>
  <c r="AH22" i="21"/>
  <c r="AH23" i="21"/>
  <c r="AH24" i="21"/>
  <c r="AH25" i="21"/>
  <c r="AH12" i="22"/>
  <c r="AH13" i="22"/>
  <c r="AH14" i="22"/>
  <c r="AH15" i="22"/>
  <c r="AH16" i="22"/>
  <c r="AH17" i="22"/>
  <c r="AH18" i="22"/>
  <c r="AH19" i="22"/>
  <c r="AH20" i="22"/>
  <c r="AH21" i="22"/>
  <c r="AH22" i="22"/>
  <c r="AH23" i="22"/>
  <c r="AH24" i="22"/>
  <c r="AH25" i="22"/>
  <c r="AH12" i="23"/>
  <c r="AH13" i="23"/>
  <c r="AH14" i="23"/>
  <c r="AH15" i="23"/>
  <c r="AH16" i="23"/>
  <c r="AH17" i="23"/>
  <c r="AH18" i="23"/>
  <c r="AH19" i="23"/>
  <c r="AH20" i="23"/>
  <c r="AH21" i="23"/>
  <c r="AH22" i="23"/>
  <c r="AH23" i="23"/>
  <c r="AH24" i="23"/>
  <c r="AH25" i="23"/>
  <c r="AH12" i="24"/>
  <c r="AH13" i="24"/>
  <c r="AH14" i="24"/>
  <c r="AH15" i="24"/>
  <c r="AH16" i="24"/>
  <c r="AH17" i="24"/>
  <c r="AH18" i="24"/>
  <c r="AH19" i="24"/>
  <c r="AH20" i="24"/>
  <c r="AH21" i="24"/>
  <c r="AH22" i="24"/>
  <c r="AH23" i="24"/>
  <c r="AH24" i="24"/>
  <c r="AH25" i="24"/>
  <c r="AH12" i="25"/>
  <c r="AH13" i="25"/>
  <c r="AH14" i="25"/>
  <c r="AH15" i="25"/>
  <c r="AH16" i="25"/>
  <c r="AH17" i="25"/>
  <c r="AH18" i="25"/>
  <c r="AH19" i="25"/>
  <c r="AH20" i="25"/>
  <c r="AH21" i="25"/>
  <c r="AH22" i="25"/>
  <c r="AH23" i="25"/>
  <c r="AH24" i="25"/>
  <c r="AH25" i="25"/>
  <c r="AH12" i="26"/>
  <c r="AH13" i="26"/>
  <c r="AH14" i="26"/>
  <c r="AH15" i="26"/>
  <c r="AH16" i="26"/>
  <c r="AH17" i="26"/>
  <c r="AH18" i="26"/>
  <c r="AH19" i="26"/>
  <c r="AH20" i="26"/>
  <c r="AH21" i="26"/>
  <c r="AH22" i="26"/>
  <c r="AH23" i="26"/>
  <c r="AH24" i="26"/>
  <c r="AH25" i="26"/>
  <c r="AH12" i="27"/>
  <c r="AH13" i="27"/>
  <c r="AH14" i="27"/>
  <c r="AH17" i="27"/>
  <c r="AH18" i="27"/>
  <c r="AH19" i="27"/>
  <c r="AH20" i="27"/>
  <c r="AH21" i="27"/>
  <c r="AH22" i="27"/>
  <c r="AH23" i="27"/>
  <c r="AH24" i="27"/>
  <c r="AH25" i="27"/>
  <c r="AH12" i="28"/>
  <c r="AH13" i="28"/>
  <c r="AH14" i="28"/>
  <c r="AH15" i="28"/>
  <c r="AH16" i="28"/>
  <c r="AH17" i="28"/>
  <c r="AH18" i="28"/>
  <c r="AH19" i="28"/>
  <c r="AH20" i="28"/>
  <c r="AH21" i="28"/>
  <c r="AH22" i="28"/>
  <c r="AH23" i="28"/>
  <c r="AH24" i="28"/>
  <c r="AH25" i="28"/>
  <c r="AH12" i="29"/>
  <c r="AH13" i="29"/>
  <c r="AH14" i="29"/>
  <c r="AH15" i="29"/>
  <c r="AH16" i="29"/>
  <c r="AH17" i="29"/>
  <c r="AH18" i="29"/>
  <c r="AH19" i="29"/>
  <c r="AH20" i="29"/>
  <c r="AH21" i="29"/>
  <c r="AH22" i="29"/>
  <c r="AH23" i="29"/>
  <c r="AH24" i="29"/>
  <c r="AH25" i="29"/>
  <c r="AH12" i="30"/>
  <c r="AH13" i="30"/>
  <c r="AH14" i="30"/>
  <c r="AH15" i="30"/>
  <c r="AH16" i="30"/>
  <c r="AH17" i="30"/>
  <c r="AH18" i="30"/>
  <c r="AH19" i="30"/>
  <c r="AH20" i="30"/>
  <c r="AH21" i="30"/>
  <c r="AH22" i="30"/>
  <c r="AH23" i="30"/>
  <c r="AH24" i="30"/>
  <c r="AH25" i="30"/>
  <c r="AH12" i="5"/>
  <c r="AH13" i="5"/>
  <c r="AH14" i="5"/>
  <c r="AH20" i="5"/>
  <c r="AH21" i="5"/>
  <c r="AH22" i="5"/>
  <c r="AH23" i="5"/>
  <c r="AH24" i="5"/>
  <c r="AH25" i="5"/>
  <c r="AH11" i="20"/>
  <c r="AH11" i="21"/>
  <c r="AH11" i="22"/>
  <c r="AH11" i="23"/>
  <c r="AH11" i="24"/>
  <c r="AH11" i="25"/>
  <c r="AH11" i="26"/>
  <c r="AH11" i="27"/>
  <c r="AH11" i="28"/>
  <c r="AH11" i="29"/>
  <c r="AH11" i="30"/>
  <c r="AH11" i="5"/>
  <c r="AH60" i="5" l="1"/>
  <c r="C61"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AG61" i="5"/>
  <c r="AH61" i="5"/>
  <c r="AH62" i="5"/>
  <c r="AH63" i="5"/>
  <c r="AH64" i="5"/>
  <c r="AH65" i="5"/>
  <c r="AH66" i="5"/>
  <c r="AH67" i="30"/>
  <c r="AH66" i="30"/>
  <c r="AH65" i="30"/>
  <c r="AH64" i="30"/>
  <c r="AH63" i="30"/>
  <c r="AH62" i="30"/>
  <c r="AG62" i="30"/>
  <c r="AF62" i="30"/>
  <c r="AE62" i="30"/>
  <c r="AD62" i="30"/>
  <c r="AC62" i="30"/>
  <c r="AB62" i="30"/>
  <c r="AA62" i="30"/>
  <c r="Z62" i="30"/>
  <c r="Y62" i="30"/>
  <c r="X62" i="30"/>
  <c r="W62" i="30"/>
  <c r="V62" i="30"/>
  <c r="U62" i="30"/>
  <c r="T62" i="30"/>
  <c r="S62" i="30"/>
  <c r="R62" i="30"/>
  <c r="Q62" i="30"/>
  <c r="P62" i="30"/>
  <c r="O62" i="30"/>
  <c r="N62" i="30"/>
  <c r="M62" i="30"/>
  <c r="L62" i="30"/>
  <c r="K62" i="30"/>
  <c r="J62" i="30"/>
  <c r="I62" i="30"/>
  <c r="H62" i="30"/>
  <c r="G62" i="30"/>
  <c r="F62" i="30"/>
  <c r="E62" i="30"/>
  <c r="D62" i="30"/>
  <c r="C62" i="30"/>
  <c r="AH61" i="30"/>
  <c r="AH60" i="30"/>
  <c r="AI59" i="30"/>
  <c r="B59" i="30"/>
  <c r="A59" i="30"/>
  <c r="AI58" i="30"/>
  <c r="B58" i="30"/>
  <c r="A58" i="30"/>
  <c r="AI57" i="30"/>
  <c r="B57" i="30"/>
  <c r="A57" i="30"/>
  <c r="AI56" i="30"/>
  <c r="B56" i="30"/>
  <c r="A56" i="30"/>
  <c r="AI55" i="30"/>
  <c r="B55" i="30"/>
  <c r="A55" i="30"/>
  <c r="AI54" i="30"/>
  <c r="B54" i="30"/>
  <c r="A54" i="30"/>
  <c r="AI53" i="30"/>
  <c r="B53" i="30"/>
  <c r="A53" i="30"/>
  <c r="AI52" i="30"/>
  <c r="B52" i="30"/>
  <c r="A52" i="30"/>
  <c r="AI51" i="30"/>
  <c r="B51" i="30"/>
  <c r="A51" i="30"/>
  <c r="AI50" i="30"/>
  <c r="B50" i="30"/>
  <c r="A50" i="30"/>
  <c r="AI49" i="30"/>
  <c r="B49" i="30"/>
  <c r="A49" i="30"/>
  <c r="AI48" i="30"/>
  <c r="B48" i="30"/>
  <c r="A48" i="30"/>
  <c r="AI47" i="30"/>
  <c r="B47" i="30"/>
  <c r="A47" i="30"/>
  <c r="AI46" i="30"/>
  <c r="B46" i="30"/>
  <c r="A46" i="30"/>
  <c r="AI45" i="30"/>
  <c r="B45" i="30"/>
  <c r="A45" i="30"/>
  <c r="AG44" i="30"/>
  <c r="AF44" i="30"/>
  <c r="AE44" i="30"/>
  <c r="AD44" i="30"/>
  <c r="AD9" i="30" s="1"/>
  <c r="AC44" i="30"/>
  <c r="AB44" i="30"/>
  <c r="AA44" i="30"/>
  <c r="Z44" i="30"/>
  <c r="Z9" i="30" s="1"/>
  <c r="Y44" i="30"/>
  <c r="X44" i="30"/>
  <c r="W44" i="30"/>
  <c r="V44" i="30"/>
  <c r="V9" i="30" s="1"/>
  <c r="U44" i="30"/>
  <c r="T44" i="30"/>
  <c r="S44" i="30"/>
  <c r="R44" i="30"/>
  <c r="R9" i="30" s="1"/>
  <c r="Q44" i="30"/>
  <c r="P44" i="30"/>
  <c r="O44" i="30"/>
  <c r="N44" i="30"/>
  <c r="N9" i="30" s="1"/>
  <c r="M44" i="30"/>
  <c r="L44" i="30"/>
  <c r="K44" i="30"/>
  <c r="J44" i="30"/>
  <c r="J9" i="30" s="1"/>
  <c r="I44" i="30"/>
  <c r="H44" i="30"/>
  <c r="G44" i="30"/>
  <c r="F44" i="30"/>
  <c r="F9" i="30" s="1"/>
  <c r="E44" i="30"/>
  <c r="D44" i="30"/>
  <c r="C44" i="30"/>
  <c r="A44" i="30"/>
  <c r="T1" i="30" s="1"/>
  <c r="AI42" i="30"/>
  <c r="B42" i="30"/>
  <c r="A42" i="30"/>
  <c r="AI41" i="30"/>
  <c r="B41" i="30"/>
  <c r="A41" i="30"/>
  <c r="AI40" i="30"/>
  <c r="B40" i="30"/>
  <c r="A40" i="30"/>
  <c r="AI39" i="30"/>
  <c r="B39" i="30"/>
  <c r="A39" i="30"/>
  <c r="AI38" i="30"/>
  <c r="B38" i="30"/>
  <c r="A38" i="30"/>
  <c r="AI37" i="30"/>
  <c r="B37" i="30"/>
  <c r="A37" i="30"/>
  <c r="AI36" i="30"/>
  <c r="B36" i="30"/>
  <c r="A36" i="30"/>
  <c r="AI35" i="30"/>
  <c r="B35" i="30"/>
  <c r="A35" i="30"/>
  <c r="AI34" i="30"/>
  <c r="B34" i="30"/>
  <c r="A34" i="30"/>
  <c r="AI33" i="30"/>
  <c r="B33" i="30"/>
  <c r="A33" i="30"/>
  <c r="AI32" i="30"/>
  <c r="B32" i="30"/>
  <c r="A32" i="30"/>
  <c r="AI31" i="30"/>
  <c r="B31" i="30"/>
  <c r="A31" i="30"/>
  <c r="AI30" i="30"/>
  <c r="B30" i="30"/>
  <c r="A30" i="30"/>
  <c r="AI29" i="30"/>
  <c r="B29" i="30"/>
  <c r="A29" i="30"/>
  <c r="AI28" i="30"/>
  <c r="B28" i="30"/>
  <c r="A28" i="30"/>
  <c r="AG27" i="30"/>
  <c r="AF27" i="30"/>
  <c r="AE27" i="30"/>
  <c r="AD27" i="30"/>
  <c r="AC27" i="30"/>
  <c r="AB27" i="30"/>
  <c r="AA27" i="30"/>
  <c r="Z27" i="30"/>
  <c r="Y27" i="30"/>
  <c r="X27" i="30"/>
  <c r="W27" i="30"/>
  <c r="V27" i="30"/>
  <c r="U27" i="30"/>
  <c r="T27" i="30"/>
  <c r="S27" i="30"/>
  <c r="R27" i="30"/>
  <c r="Q27" i="30"/>
  <c r="P27" i="30"/>
  <c r="O27" i="30"/>
  <c r="N27" i="30"/>
  <c r="M27" i="30"/>
  <c r="L27" i="30"/>
  <c r="K27" i="30"/>
  <c r="J27" i="30"/>
  <c r="I27" i="30"/>
  <c r="H27" i="30"/>
  <c r="G27" i="30"/>
  <c r="F27" i="30"/>
  <c r="E27" i="30"/>
  <c r="D27" i="30"/>
  <c r="C27" i="30"/>
  <c r="A27" i="30"/>
  <c r="AI25" i="30"/>
  <c r="B25" i="30"/>
  <c r="A25" i="30"/>
  <c r="AI24" i="30"/>
  <c r="B24" i="30"/>
  <c r="A24" i="30"/>
  <c r="AI23" i="30"/>
  <c r="B23" i="30"/>
  <c r="A23" i="30"/>
  <c r="AI22" i="30"/>
  <c r="B22" i="30"/>
  <c r="A22" i="30"/>
  <c r="AI21" i="30"/>
  <c r="B21" i="30"/>
  <c r="A21" i="30"/>
  <c r="AI20" i="30"/>
  <c r="B20" i="30"/>
  <c r="A20" i="30"/>
  <c r="AI19" i="30"/>
  <c r="B19" i="30"/>
  <c r="A19" i="30"/>
  <c r="AI18" i="30"/>
  <c r="B18" i="30"/>
  <c r="A18" i="30"/>
  <c r="AI17" i="30"/>
  <c r="B17" i="30"/>
  <c r="A17" i="30"/>
  <c r="AI16" i="30"/>
  <c r="B16" i="30"/>
  <c r="A16" i="30"/>
  <c r="AI15" i="30"/>
  <c r="B15" i="30"/>
  <c r="A15" i="30"/>
  <c r="AI14" i="30"/>
  <c r="B14" i="30"/>
  <c r="A14" i="30"/>
  <c r="AI13" i="30"/>
  <c r="B13" i="30"/>
  <c r="A13" i="30"/>
  <c r="AI12" i="30"/>
  <c r="B12" i="30"/>
  <c r="A12" i="30"/>
  <c r="AI11" i="30"/>
  <c r="AH10" i="30"/>
  <c r="B11" i="30"/>
  <c r="A11" i="30"/>
  <c r="AG10" i="30"/>
  <c r="AF10" i="30"/>
  <c r="AF9" i="30" s="1"/>
  <c r="AE10" i="30"/>
  <c r="AE9" i="30" s="1"/>
  <c r="AD10" i="30"/>
  <c r="AC10" i="30"/>
  <c r="AB10" i="30"/>
  <c r="AB9" i="30" s="1"/>
  <c r="AA10" i="30"/>
  <c r="AA9" i="30" s="1"/>
  <c r="Z10" i="30"/>
  <c r="Y10" i="30"/>
  <c r="X10" i="30"/>
  <c r="X9" i="30" s="1"/>
  <c r="W10" i="30"/>
  <c r="W9" i="30" s="1"/>
  <c r="V10" i="30"/>
  <c r="U10" i="30"/>
  <c r="T10" i="30"/>
  <c r="T9" i="30" s="1"/>
  <c r="S10" i="30"/>
  <c r="S9" i="30" s="1"/>
  <c r="R10" i="30"/>
  <c r="Q10" i="30"/>
  <c r="P10" i="30"/>
  <c r="P9" i="30" s="1"/>
  <c r="O10" i="30"/>
  <c r="O9" i="30" s="1"/>
  <c r="N10" i="30"/>
  <c r="M10" i="30"/>
  <c r="L10" i="30"/>
  <c r="L9" i="30" s="1"/>
  <c r="K10" i="30"/>
  <c r="K9" i="30" s="1"/>
  <c r="J10" i="30"/>
  <c r="I10" i="30"/>
  <c r="H10" i="30"/>
  <c r="H9" i="30" s="1"/>
  <c r="G10" i="30"/>
  <c r="G9" i="30" s="1"/>
  <c r="F10" i="30"/>
  <c r="E10" i="30"/>
  <c r="D10" i="30"/>
  <c r="D9" i="30" s="1"/>
  <c r="C10" i="30"/>
  <c r="C9" i="30" s="1"/>
  <c r="A10" i="30"/>
  <c r="AG9" i="30"/>
  <c r="AC9" i="30"/>
  <c r="Y9" i="30"/>
  <c r="U9" i="30"/>
  <c r="Q9" i="30"/>
  <c r="M9" i="30"/>
  <c r="I9" i="30"/>
  <c r="E9" i="30"/>
  <c r="A5" i="30"/>
  <c r="B4" i="30"/>
  <c r="B3" i="30"/>
  <c r="B2" i="30"/>
  <c r="Q1" i="30"/>
  <c r="N1" i="30"/>
  <c r="AH67" i="29"/>
  <c r="AH66" i="29"/>
  <c r="AH65" i="29"/>
  <c r="AH64" i="29"/>
  <c r="AH63"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AH61" i="29"/>
  <c r="AH60" i="29"/>
  <c r="AI59" i="29"/>
  <c r="B59" i="29"/>
  <c r="A59" i="29"/>
  <c r="AI58" i="29"/>
  <c r="B58" i="29"/>
  <c r="A58" i="29"/>
  <c r="AI57" i="29"/>
  <c r="B57" i="29"/>
  <c r="A57" i="29"/>
  <c r="AI56" i="29"/>
  <c r="B56" i="29"/>
  <c r="A56" i="29"/>
  <c r="AI55" i="29"/>
  <c r="B55" i="29"/>
  <c r="A55" i="29"/>
  <c r="AI54" i="29"/>
  <c r="B54" i="29"/>
  <c r="A54" i="29"/>
  <c r="AI53" i="29"/>
  <c r="B53" i="29"/>
  <c r="A53" i="29"/>
  <c r="AI52" i="29"/>
  <c r="B52" i="29"/>
  <c r="A52" i="29"/>
  <c r="AI51" i="29"/>
  <c r="B51" i="29"/>
  <c r="A51" i="29"/>
  <c r="AI50" i="29"/>
  <c r="B50" i="29"/>
  <c r="A50" i="29"/>
  <c r="AI49" i="29"/>
  <c r="B49" i="29"/>
  <c r="A49" i="29"/>
  <c r="AI48" i="29"/>
  <c r="B48" i="29"/>
  <c r="A48" i="29"/>
  <c r="AI47" i="29"/>
  <c r="B47" i="29"/>
  <c r="A47" i="29"/>
  <c r="AI46" i="29"/>
  <c r="B46" i="29"/>
  <c r="A46" i="29"/>
  <c r="AI45" i="29"/>
  <c r="B45" i="29"/>
  <c r="A45"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A44" i="29"/>
  <c r="T1" i="29" s="1"/>
  <c r="AI42" i="29"/>
  <c r="B42" i="29"/>
  <c r="A42" i="29"/>
  <c r="AI41" i="29"/>
  <c r="B41" i="29"/>
  <c r="A41" i="29"/>
  <c r="AI40" i="29"/>
  <c r="B40" i="29"/>
  <c r="A40" i="29"/>
  <c r="AI39" i="29"/>
  <c r="B39" i="29"/>
  <c r="A39" i="29"/>
  <c r="AI38" i="29"/>
  <c r="B38" i="29"/>
  <c r="A38" i="29"/>
  <c r="AI37" i="29"/>
  <c r="B37" i="29"/>
  <c r="A37" i="29"/>
  <c r="AI36" i="29"/>
  <c r="B36" i="29"/>
  <c r="A36" i="29"/>
  <c r="AI35" i="29"/>
  <c r="B35" i="29"/>
  <c r="A35" i="29"/>
  <c r="AI34" i="29"/>
  <c r="B34" i="29"/>
  <c r="A34" i="29"/>
  <c r="AI33" i="29"/>
  <c r="B33" i="29"/>
  <c r="A33" i="29"/>
  <c r="AI32" i="29"/>
  <c r="B32" i="29"/>
  <c r="A32" i="29"/>
  <c r="AI31" i="29"/>
  <c r="B31" i="29"/>
  <c r="A31" i="29"/>
  <c r="AI30" i="29"/>
  <c r="B30" i="29"/>
  <c r="A30" i="29"/>
  <c r="AI29" i="29"/>
  <c r="B29" i="29"/>
  <c r="A29" i="29"/>
  <c r="AI28" i="29"/>
  <c r="B28" i="29"/>
  <c r="A28" i="29"/>
  <c r="AG27" i="29"/>
  <c r="AF27" i="29"/>
  <c r="AE27" i="29"/>
  <c r="AD27" i="29"/>
  <c r="AC27" i="29"/>
  <c r="AB27" i="29"/>
  <c r="AA27" i="29"/>
  <c r="Z27" i="29"/>
  <c r="Y27" i="29"/>
  <c r="X27" i="29"/>
  <c r="W27" i="29"/>
  <c r="V27" i="29"/>
  <c r="U27" i="29"/>
  <c r="T27" i="29"/>
  <c r="S27" i="29"/>
  <c r="R27" i="29"/>
  <c r="Q27" i="29"/>
  <c r="P27" i="29"/>
  <c r="O27" i="29"/>
  <c r="N27" i="29"/>
  <c r="M27" i="29"/>
  <c r="L27" i="29"/>
  <c r="K27" i="29"/>
  <c r="J27" i="29"/>
  <c r="I27" i="29"/>
  <c r="H27" i="29"/>
  <c r="G27" i="29"/>
  <c r="F27" i="29"/>
  <c r="E27" i="29"/>
  <c r="D27" i="29"/>
  <c r="C27" i="29"/>
  <c r="A27" i="29"/>
  <c r="AI25" i="29"/>
  <c r="B25" i="29"/>
  <c r="A25" i="29"/>
  <c r="AI24" i="29"/>
  <c r="B24" i="29"/>
  <c r="A24" i="29"/>
  <c r="AI23" i="29"/>
  <c r="B23" i="29"/>
  <c r="A23" i="29"/>
  <c r="AI22" i="29"/>
  <c r="B22" i="29"/>
  <c r="A22" i="29"/>
  <c r="AI21" i="29"/>
  <c r="B21" i="29"/>
  <c r="A21" i="29"/>
  <c r="AI20" i="29"/>
  <c r="B20" i="29"/>
  <c r="A20" i="29"/>
  <c r="AI19" i="29"/>
  <c r="B19" i="29"/>
  <c r="A19" i="29"/>
  <c r="AI18" i="29"/>
  <c r="B18" i="29"/>
  <c r="A18" i="29"/>
  <c r="AI17" i="29"/>
  <c r="B17" i="29"/>
  <c r="A17" i="29"/>
  <c r="AI16" i="29"/>
  <c r="B16" i="29"/>
  <c r="A16" i="29"/>
  <c r="AI15" i="29"/>
  <c r="B15" i="29"/>
  <c r="A15" i="29"/>
  <c r="AI14" i="29"/>
  <c r="B14" i="29"/>
  <c r="A14" i="29"/>
  <c r="AI13" i="29"/>
  <c r="B13" i="29"/>
  <c r="A13" i="29"/>
  <c r="AI12" i="29"/>
  <c r="B12" i="29"/>
  <c r="A12" i="29"/>
  <c r="AI11" i="29"/>
  <c r="AH10" i="29" s="1"/>
  <c r="B11" i="29"/>
  <c r="A11" i="29"/>
  <c r="AG10" i="29"/>
  <c r="AF10" i="29"/>
  <c r="AF9" i="29" s="1"/>
  <c r="AE10" i="29"/>
  <c r="AE9" i="29" s="1"/>
  <c r="AD10" i="29"/>
  <c r="AD9" i="29" s="1"/>
  <c r="AC10" i="29"/>
  <c r="AB10" i="29"/>
  <c r="AB9" i="29" s="1"/>
  <c r="AA10" i="29"/>
  <c r="AA9" i="29" s="1"/>
  <c r="Z10" i="29"/>
  <c r="Z9" i="29" s="1"/>
  <c r="Y10" i="29"/>
  <c r="X10" i="29"/>
  <c r="X9" i="29" s="1"/>
  <c r="W10" i="29"/>
  <c r="W9" i="29" s="1"/>
  <c r="V10" i="29"/>
  <c r="V9" i="29" s="1"/>
  <c r="U10" i="29"/>
  <c r="T10" i="29"/>
  <c r="T9" i="29" s="1"/>
  <c r="S10" i="29"/>
  <c r="S9" i="29" s="1"/>
  <c r="R10" i="29"/>
  <c r="R9" i="29" s="1"/>
  <c r="Q10" i="29"/>
  <c r="P10" i="29"/>
  <c r="P9" i="29" s="1"/>
  <c r="O10" i="29"/>
  <c r="O9" i="29" s="1"/>
  <c r="N10" i="29"/>
  <c r="N9" i="29" s="1"/>
  <c r="M10" i="29"/>
  <c r="L10" i="29"/>
  <c r="L9" i="29" s="1"/>
  <c r="K10" i="29"/>
  <c r="K9" i="29" s="1"/>
  <c r="J10" i="29"/>
  <c r="J9" i="29" s="1"/>
  <c r="I10" i="29"/>
  <c r="H10" i="29"/>
  <c r="H9" i="29" s="1"/>
  <c r="G10" i="29"/>
  <c r="G9" i="29" s="1"/>
  <c r="F10" i="29"/>
  <c r="F9" i="29" s="1"/>
  <c r="E10" i="29"/>
  <c r="D10" i="29"/>
  <c r="D9" i="29" s="1"/>
  <c r="C10" i="29"/>
  <c r="C9" i="29" s="1"/>
  <c r="A10" i="29"/>
  <c r="N1" i="29" s="1"/>
  <c r="AG9" i="29"/>
  <c r="AC9" i="29"/>
  <c r="Y9" i="29"/>
  <c r="U9" i="29"/>
  <c r="Q9" i="29"/>
  <c r="M9" i="29"/>
  <c r="I9" i="29"/>
  <c r="E9" i="29"/>
  <c r="A5" i="29"/>
  <c r="A6" i="29" s="1"/>
  <c r="B1" i="29" s="1"/>
  <c r="B4" i="29"/>
  <c r="B3" i="29"/>
  <c r="B2" i="29"/>
  <c r="Q1" i="29"/>
  <c r="AH67" i="28"/>
  <c r="AH66" i="28"/>
  <c r="AH65" i="28"/>
  <c r="AH64" i="28"/>
  <c r="AH63" i="28"/>
  <c r="AH62" i="28"/>
  <c r="AG62" i="28"/>
  <c r="AF62" i="28"/>
  <c r="AE62" i="28"/>
  <c r="AD62" i="28"/>
  <c r="AC62" i="28"/>
  <c r="AB62" i="28"/>
  <c r="AA62" i="28"/>
  <c r="Z62" i="28"/>
  <c r="Y62" i="28"/>
  <c r="X62" i="28"/>
  <c r="W62" i="28"/>
  <c r="V62" i="28"/>
  <c r="U62" i="28"/>
  <c r="T62" i="28"/>
  <c r="S62" i="28"/>
  <c r="R62" i="28"/>
  <c r="Q62" i="28"/>
  <c r="P62" i="28"/>
  <c r="O62" i="28"/>
  <c r="N62" i="28"/>
  <c r="M62" i="28"/>
  <c r="L62" i="28"/>
  <c r="K62" i="28"/>
  <c r="J62" i="28"/>
  <c r="I62" i="28"/>
  <c r="H62" i="28"/>
  <c r="G62" i="28"/>
  <c r="F62" i="28"/>
  <c r="E62" i="28"/>
  <c r="D62" i="28"/>
  <c r="C62" i="28"/>
  <c r="AH61" i="28"/>
  <c r="AH60" i="28"/>
  <c r="AI59" i="28"/>
  <c r="B59" i="28"/>
  <c r="A59" i="28"/>
  <c r="AI58" i="28"/>
  <c r="B58" i="28"/>
  <c r="A58" i="28"/>
  <c r="AI57" i="28"/>
  <c r="B57" i="28"/>
  <c r="A57" i="28"/>
  <c r="AI56" i="28"/>
  <c r="B56" i="28"/>
  <c r="A56" i="28"/>
  <c r="AI55" i="28"/>
  <c r="B55" i="28"/>
  <c r="A55" i="28"/>
  <c r="AI54" i="28"/>
  <c r="B54" i="28"/>
  <c r="A54" i="28"/>
  <c r="AI53" i="28"/>
  <c r="B53" i="28"/>
  <c r="A53" i="28"/>
  <c r="AI52" i="28"/>
  <c r="B52" i="28"/>
  <c r="A52" i="28"/>
  <c r="AI51" i="28"/>
  <c r="B51" i="28"/>
  <c r="A51" i="28"/>
  <c r="AI50" i="28"/>
  <c r="B50" i="28"/>
  <c r="A50" i="28"/>
  <c r="AI49" i="28"/>
  <c r="B49" i="28"/>
  <c r="A49" i="28"/>
  <c r="AI48" i="28"/>
  <c r="B48" i="28"/>
  <c r="A48" i="28"/>
  <c r="AI47" i="28"/>
  <c r="B47" i="28"/>
  <c r="A47" i="28"/>
  <c r="AI46" i="28"/>
  <c r="B46" i="28"/>
  <c r="A46" i="28"/>
  <c r="AI45" i="28"/>
  <c r="B45" i="28"/>
  <c r="A45" i="28"/>
  <c r="AG44" i="28"/>
  <c r="AF44" i="28"/>
  <c r="AE44" i="28"/>
  <c r="AD44" i="28"/>
  <c r="AD9" i="28" s="1"/>
  <c r="AC44" i="28"/>
  <c r="AB44" i="28"/>
  <c r="AA44" i="28"/>
  <c r="Z44" i="28"/>
  <c r="Z9" i="28" s="1"/>
  <c r="Y44" i="28"/>
  <c r="X44" i="28"/>
  <c r="W44" i="28"/>
  <c r="V44" i="28"/>
  <c r="V9" i="28" s="1"/>
  <c r="U44" i="28"/>
  <c r="T44" i="28"/>
  <c r="S44" i="28"/>
  <c r="R44" i="28"/>
  <c r="R9" i="28" s="1"/>
  <c r="Q44" i="28"/>
  <c r="P44" i="28"/>
  <c r="O44" i="28"/>
  <c r="N44" i="28"/>
  <c r="N9" i="28" s="1"/>
  <c r="M44" i="28"/>
  <c r="L44" i="28"/>
  <c r="K44" i="28"/>
  <c r="J44" i="28"/>
  <c r="J9" i="28" s="1"/>
  <c r="I44" i="28"/>
  <c r="H44" i="28"/>
  <c r="G44" i="28"/>
  <c r="F44" i="28"/>
  <c r="F9" i="28" s="1"/>
  <c r="E44" i="28"/>
  <c r="D44" i="28"/>
  <c r="C44" i="28"/>
  <c r="A44" i="28"/>
  <c r="T1" i="28" s="1"/>
  <c r="AI42" i="28"/>
  <c r="B42" i="28"/>
  <c r="A42" i="28"/>
  <c r="AI41" i="28"/>
  <c r="B41" i="28"/>
  <c r="A41" i="28"/>
  <c r="AI40" i="28"/>
  <c r="B40" i="28"/>
  <c r="A40" i="28"/>
  <c r="AI39" i="28"/>
  <c r="B39" i="28"/>
  <c r="A39" i="28"/>
  <c r="AI38" i="28"/>
  <c r="B38" i="28"/>
  <c r="A38" i="28"/>
  <c r="AI37" i="28"/>
  <c r="B37" i="28"/>
  <c r="A37" i="28"/>
  <c r="AI36" i="28"/>
  <c r="B36" i="28"/>
  <c r="A36" i="28"/>
  <c r="AI35" i="28"/>
  <c r="B35" i="28"/>
  <c r="A35" i="28"/>
  <c r="AI34" i="28"/>
  <c r="B34" i="28"/>
  <c r="A34" i="28"/>
  <c r="AI33" i="28"/>
  <c r="B33" i="28"/>
  <c r="A33" i="28"/>
  <c r="AI32" i="28"/>
  <c r="B32" i="28"/>
  <c r="A32" i="28"/>
  <c r="AI31" i="28"/>
  <c r="B31" i="28"/>
  <c r="A31" i="28"/>
  <c r="AI30" i="28"/>
  <c r="B30" i="28"/>
  <c r="A30" i="28"/>
  <c r="AI29" i="28"/>
  <c r="B29" i="28"/>
  <c r="A29" i="28"/>
  <c r="AI28" i="28"/>
  <c r="B28" i="28"/>
  <c r="A28" i="28"/>
  <c r="AG27" i="28"/>
  <c r="AF27" i="28"/>
  <c r="AE27" i="28"/>
  <c r="AD27" i="28"/>
  <c r="AC27" i="28"/>
  <c r="AB27" i="28"/>
  <c r="AA27" i="28"/>
  <c r="Z27" i="28"/>
  <c r="Y27" i="28"/>
  <c r="X27" i="28"/>
  <c r="W27" i="28"/>
  <c r="V27" i="28"/>
  <c r="U27" i="28"/>
  <c r="T27" i="28"/>
  <c r="S27" i="28"/>
  <c r="R27" i="28"/>
  <c r="Q27" i="28"/>
  <c r="P27" i="28"/>
  <c r="O27" i="28"/>
  <c r="N27" i="28"/>
  <c r="M27" i="28"/>
  <c r="L27" i="28"/>
  <c r="K27" i="28"/>
  <c r="J27" i="28"/>
  <c r="I27" i="28"/>
  <c r="H27" i="28"/>
  <c r="G27" i="28"/>
  <c r="F27" i="28"/>
  <c r="E27" i="28"/>
  <c r="D27" i="28"/>
  <c r="C27" i="28"/>
  <c r="A27" i="28"/>
  <c r="AI25" i="28"/>
  <c r="B25" i="28"/>
  <c r="A25" i="28"/>
  <c r="AI24" i="28"/>
  <c r="B24" i="28"/>
  <c r="A24" i="28"/>
  <c r="AI23" i="28"/>
  <c r="B23" i="28"/>
  <c r="A23" i="28"/>
  <c r="AI22" i="28"/>
  <c r="B22" i="28"/>
  <c r="A22" i="28"/>
  <c r="AI21" i="28"/>
  <c r="B21" i="28"/>
  <c r="A21" i="28"/>
  <c r="AI20" i="28"/>
  <c r="B20" i="28"/>
  <c r="A20" i="28"/>
  <c r="AI19" i="28"/>
  <c r="B19" i="28"/>
  <c r="A19" i="28"/>
  <c r="AI18" i="28"/>
  <c r="B18" i="28"/>
  <c r="A18" i="28"/>
  <c r="AI17" i="28"/>
  <c r="B17" i="28"/>
  <c r="A17" i="28"/>
  <c r="AI16" i="28"/>
  <c r="B16" i="28"/>
  <c r="A16" i="28"/>
  <c r="AI15" i="28"/>
  <c r="B15" i="28"/>
  <c r="A15" i="28"/>
  <c r="AI14" i="28"/>
  <c r="B14" i="28"/>
  <c r="A14" i="28"/>
  <c r="AI13" i="28"/>
  <c r="B13" i="28"/>
  <c r="A13" i="28"/>
  <c r="AI12" i="28"/>
  <c r="B12" i="28"/>
  <c r="A12" i="28"/>
  <c r="AI11" i="28"/>
  <c r="AH10" i="28"/>
  <c r="B11" i="28"/>
  <c r="A11" i="28"/>
  <c r="AG10" i="28"/>
  <c r="AF10" i="28"/>
  <c r="AF9" i="28" s="1"/>
  <c r="AE10" i="28"/>
  <c r="AE9" i="28" s="1"/>
  <c r="AD10" i="28"/>
  <c r="AC10" i="28"/>
  <c r="AB10" i="28"/>
  <c r="AB9" i="28" s="1"/>
  <c r="AA10" i="28"/>
  <c r="AA9" i="28" s="1"/>
  <c r="Z10" i="28"/>
  <c r="Y10" i="28"/>
  <c r="X10" i="28"/>
  <c r="X9" i="28" s="1"/>
  <c r="W10" i="28"/>
  <c r="W9" i="28" s="1"/>
  <c r="V10" i="28"/>
  <c r="U10" i="28"/>
  <c r="T10" i="28"/>
  <c r="T9" i="28" s="1"/>
  <c r="S10" i="28"/>
  <c r="S9" i="28" s="1"/>
  <c r="R10" i="28"/>
  <c r="Q10" i="28"/>
  <c r="P10" i="28"/>
  <c r="P9" i="28" s="1"/>
  <c r="O10" i="28"/>
  <c r="O9" i="28" s="1"/>
  <c r="N10" i="28"/>
  <c r="M10" i="28"/>
  <c r="L10" i="28"/>
  <c r="L9" i="28" s="1"/>
  <c r="K10" i="28"/>
  <c r="K9" i="28" s="1"/>
  <c r="J10" i="28"/>
  <c r="I10" i="28"/>
  <c r="H10" i="28"/>
  <c r="H9" i="28" s="1"/>
  <c r="G10" i="28"/>
  <c r="G9" i="28" s="1"/>
  <c r="F10" i="28"/>
  <c r="E10" i="28"/>
  <c r="D10" i="28"/>
  <c r="D9" i="28" s="1"/>
  <c r="C10" i="28"/>
  <c r="C9" i="28" s="1"/>
  <c r="A10" i="28"/>
  <c r="AG9" i="28"/>
  <c r="AC9" i="28"/>
  <c r="Y9" i="28"/>
  <c r="U9" i="28"/>
  <c r="Q9" i="28"/>
  <c r="M9" i="28"/>
  <c r="I9" i="28"/>
  <c r="E9" i="28"/>
  <c r="A5" i="28"/>
  <c r="B4" i="28"/>
  <c r="B3" i="28"/>
  <c r="B2" i="28"/>
  <c r="Q1" i="28"/>
  <c r="N1" i="28"/>
  <c r="AH67" i="27"/>
  <c r="AH66" i="27"/>
  <c r="AH65" i="27"/>
  <c r="AH64" i="27"/>
  <c r="AH63" i="27"/>
  <c r="AH62" i="27"/>
  <c r="AG62" i="27"/>
  <c r="AF62" i="27"/>
  <c r="AE62" i="27"/>
  <c r="AD62" i="27"/>
  <c r="AC62" i="27"/>
  <c r="AB62" i="27"/>
  <c r="AA62" i="27"/>
  <c r="Z62" i="27"/>
  <c r="Y62" i="27"/>
  <c r="X62" i="27"/>
  <c r="W62" i="27"/>
  <c r="V62" i="27"/>
  <c r="U62" i="27"/>
  <c r="T62" i="27"/>
  <c r="S62" i="27"/>
  <c r="R62" i="27"/>
  <c r="Q62" i="27"/>
  <c r="P62" i="27"/>
  <c r="O62" i="27"/>
  <c r="N62" i="27"/>
  <c r="M62" i="27"/>
  <c r="L62" i="27"/>
  <c r="K62" i="27"/>
  <c r="J62" i="27"/>
  <c r="I62" i="27"/>
  <c r="H62" i="27"/>
  <c r="G62" i="27"/>
  <c r="F62" i="27"/>
  <c r="E62" i="27"/>
  <c r="D62" i="27"/>
  <c r="C62" i="27"/>
  <c r="AH61" i="27"/>
  <c r="AH60" i="27"/>
  <c r="AI59" i="27"/>
  <c r="B59" i="27"/>
  <c r="A59" i="27"/>
  <c r="AI58" i="27"/>
  <c r="B58" i="27"/>
  <c r="A58" i="27"/>
  <c r="AI57" i="27"/>
  <c r="B57" i="27"/>
  <c r="A57" i="27"/>
  <c r="AI56" i="27"/>
  <c r="B56" i="27"/>
  <c r="A56" i="27"/>
  <c r="AI55" i="27"/>
  <c r="B55" i="27"/>
  <c r="A55" i="27"/>
  <c r="AI54" i="27"/>
  <c r="B54" i="27"/>
  <c r="A54" i="27"/>
  <c r="AI53" i="27"/>
  <c r="B53" i="27"/>
  <c r="A53" i="27"/>
  <c r="AI52" i="27"/>
  <c r="B52" i="27"/>
  <c r="A52" i="27"/>
  <c r="AI51" i="27"/>
  <c r="AH51" i="27" s="1"/>
  <c r="B51" i="27"/>
  <c r="A51" i="27"/>
  <c r="AI50" i="27"/>
  <c r="B50" i="27"/>
  <c r="A50" i="27"/>
  <c r="AI49" i="27"/>
  <c r="B49" i="27"/>
  <c r="A49" i="27"/>
  <c r="AI48" i="27"/>
  <c r="B48" i="27"/>
  <c r="A48" i="27"/>
  <c r="AI47" i="27"/>
  <c r="B47" i="27"/>
  <c r="A47" i="27"/>
  <c r="AI46" i="27"/>
  <c r="B46" i="27"/>
  <c r="A46" i="27"/>
  <c r="AI45" i="27"/>
  <c r="B45" i="27"/>
  <c r="A45" i="27"/>
  <c r="AG44" i="27"/>
  <c r="AF44" i="27"/>
  <c r="AE44" i="27"/>
  <c r="AD44" i="27"/>
  <c r="AD9" i="27" s="1"/>
  <c r="AC44" i="27"/>
  <c r="AB44" i="27"/>
  <c r="AA44" i="27"/>
  <c r="Z44" i="27"/>
  <c r="Y44" i="27"/>
  <c r="X44" i="27"/>
  <c r="W44" i="27"/>
  <c r="V44" i="27"/>
  <c r="V9" i="27" s="1"/>
  <c r="U44" i="27"/>
  <c r="T44" i="27"/>
  <c r="S44" i="27"/>
  <c r="R44" i="27"/>
  <c r="R9" i="27" s="1"/>
  <c r="Q44" i="27"/>
  <c r="P44" i="27"/>
  <c r="O44" i="27"/>
  <c r="N44" i="27"/>
  <c r="N9" i="27" s="1"/>
  <c r="M44" i="27"/>
  <c r="L44" i="27"/>
  <c r="K44" i="27"/>
  <c r="J44" i="27"/>
  <c r="J9" i="27" s="1"/>
  <c r="I44" i="27"/>
  <c r="H44" i="27"/>
  <c r="G44" i="27"/>
  <c r="F44" i="27"/>
  <c r="F9" i="27" s="1"/>
  <c r="E44" i="27"/>
  <c r="D44" i="27"/>
  <c r="C44" i="27"/>
  <c r="A44" i="27"/>
  <c r="T1" i="27" s="1"/>
  <c r="AI42" i="27"/>
  <c r="B42" i="27"/>
  <c r="A42" i="27"/>
  <c r="AI41" i="27"/>
  <c r="B41" i="27"/>
  <c r="A41" i="27"/>
  <c r="AI40" i="27"/>
  <c r="B40" i="27"/>
  <c r="A40" i="27"/>
  <c r="AI39" i="27"/>
  <c r="B39" i="27"/>
  <c r="A39" i="27"/>
  <c r="AI38" i="27"/>
  <c r="B38" i="27"/>
  <c r="A38" i="27"/>
  <c r="AI37" i="27"/>
  <c r="B37" i="27"/>
  <c r="A37" i="27"/>
  <c r="AI36" i="27"/>
  <c r="B36" i="27"/>
  <c r="A36" i="27"/>
  <c r="AI35" i="27"/>
  <c r="B35" i="27"/>
  <c r="A35" i="27"/>
  <c r="AI34" i="27"/>
  <c r="B34" i="27"/>
  <c r="A34" i="27"/>
  <c r="AI33" i="27"/>
  <c r="B33" i="27"/>
  <c r="A33" i="27"/>
  <c r="AI32" i="27"/>
  <c r="B32" i="27"/>
  <c r="A32" i="27"/>
  <c r="AI31" i="27"/>
  <c r="B31" i="27"/>
  <c r="A31" i="27"/>
  <c r="AI30" i="27"/>
  <c r="B30" i="27"/>
  <c r="A30" i="27"/>
  <c r="AI29" i="27"/>
  <c r="B29" i="27"/>
  <c r="A29" i="27"/>
  <c r="AI28" i="27"/>
  <c r="B28" i="27"/>
  <c r="A28" i="27"/>
  <c r="AG27" i="27"/>
  <c r="AF27" i="27"/>
  <c r="AE27" i="27"/>
  <c r="AD27" i="27"/>
  <c r="AC27" i="27"/>
  <c r="AB27" i="27"/>
  <c r="AA27" i="27"/>
  <c r="Z27" i="27"/>
  <c r="Y27" i="27"/>
  <c r="X27" i="27"/>
  <c r="W27" i="27"/>
  <c r="V27" i="27"/>
  <c r="U27" i="27"/>
  <c r="T27" i="27"/>
  <c r="S27" i="27"/>
  <c r="R27" i="27"/>
  <c r="Q27" i="27"/>
  <c r="P27" i="27"/>
  <c r="O27" i="27"/>
  <c r="N27" i="27"/>
  <c r="M27" i="27"/>
  <c r="L27" i="27"/>
  <c r="K27" i="27"/>
  <c r="J27" i="27"/>
  <c r="I27" i="27"/>
  <c r="H27" i="27"/>
  <c r="G27" i="27"/>
  <c r="F27" i="27"/>
  <c r="E27" i="27"/>
  <c r="D27" i="27"/>
  <c r="C27" i="27"/>
  <c r="A27" i="27"/>
  <c r="AI25" i="27"/>
  <c r="B25" i="27"/>
  <c r="A25" i="27"/>
  <c r="AI24" i="27"/>
  <c r="B24" i="27"/>
  <c r="A24" i="27"/>
  <c r="AI23" i="27"/>
  <c r="B23" i="27"/>
  <c r="A23" i="27"/>
  <c r="AI22" i="27"/>
  <c r="B22" i="27"/>
  <c r="A22" i="27"/>
  <c r="AI21" i="27"/>
  <c r="B21" i="27"/>
  <c r="A21" i="27"/>
  <c r="AI20" i="27"/>
  <c r="B20" i="27"/>
  <c r="A20" i="27"/>
  <c r="AI19" i="27"/>
  <c r="B19" i="27"/>
  <c r="A19" i="27"/>
  <c r="AI18" i="27"/>
  <c r="B18" i="27"/>
  <c r="A18" i="27"/>
  <c r="AI17" i="27"/>
  <c r="B17" i="27"/>
  <c r="A17" i="27"/>
  <c r="AI16" i="27"/>
  <c r="AH16" i="27" s="1"/>
  <c r="B16" i="27"/>
  <c r="A16" i="27"/>
  <c r="AI15" i="27"/>
  <c r="AH15" i="27" s="1"/>
  <c r="B15" i="27"/>
  <c r="A15" i="27"/>
  <c r="AI14" i="27"/>
  <c r="B14" i="27"/>
  <c r="A14" i="27"/>
  <c r="AI13" i="27"/>
  <c r="B13" i="27"/>
  <c r="A13" i="27"/>
  <c r="AI12" i="27"/>
  <c r="B12" i="27"/>
  <c r="A12" i="27"/>
  <c r="AI11" i="27"/>
  <c r="AH10" i="27"/>
  <c r="B11" i="27"/>
  <c r="A11" i="27"/>
  <c r="AG10" i="27"/>
  <c r="AF10" i="27"/>
  <c r="AF9" i="27" s="1"/>
  <c r="AE10" i="27"/>
  <c r="AE9" i="27" s="1"/>
  <c r="AD10" i="27"/>
  <c r="AC10" i="27"/>
  <c r="AB10" i="27"/>
  <c r="AB9" i="27" s="1"/>
  <c r="AA10" i="27"/>
  <c r="AA9" i="27" s="1"/>
  <c r="Z10" i="27"/>
  <c r="Y10" i="27"/>
  <c r="X10" i="27"/>
  <c r="X9" i="27" s="1"/>
  <c r="W10" i="27"/>
  <c r="V10" i="27"/>
  <c r="U10" i="27"/>
  <c r="T10" i="27"/>
  <c r="T9" i="27" s="1"/>
  <c r="S10" i="27"/>
  <c r="S9" i="27" s="1"/>
  <c r="R10" i="27"/>
  <c r="Q10" i="27"/>
  <c r="P10" i="27"/>
  <c r="P9" i="27" s="1"/>
  <c r="O10" i="27"/>
  <c r="O9" i="27" s="1"/>
  <c r="N10" i="27"/>
  <c r="M10" i="27"/>
  <c r="L10" i="27"/>
  <c r="L9" i="27" s="1"/>
  <c r="K10" i="27"/>
  <c r="K9" i="27" s="1"/>
  <c r="J10" i="27"/>
  <c r="I10" i="27"/>
  <c r="H10" i="27"/>
  <c r="H9" i="27" s="1"/>
  <c r="G10" i="27"/>
  <c r="G9" i="27" s="1"/>
  <c r="F10" i="27"/>
  <c r="E10" i="27"/>
  <c r="D10" i="27"/>
  <c r="D9" i="27" s="1"/>
  <c r="C10" i="27"/>
  <c r="C9" i="27" s="1"/>
  <c r="A10" i="27"/>
  <c r="AG9" i="27"/>
  <c r="AC9" i="27"/>
  <c r="U9" i="27"/>
  <c r="Q9" i="27"/>
  <c r="M9" i="27"/>
  <c r="I9" i="27"/>
  <c r="E9" i="27"/>
  <c r="A5" i="27"/>
  <c r="A6" i="27" s="1"/>
  <c r="B4" i="27"/>
  <c r="B3" i="27"/>
  <c r="B2" i="27"/>
  <c r="Q1" i="27"/>
  <c r="N1" i="27"/>
  <c r="AH67" i="26"/>
  <c r="AH66" i="26"/>
  <c r="AH65" i="26"/>
  <c r="AH64" i="26"/>
  <c r="AH63" i="26"/>
  <c r="AH62" i="26"/>
  <c r="AG62" i="26"/>
  <c r="AF62" i="26"/>
  <c r="AE62" i="26"/>
  <c r="AD62" i="26"/>
  <c r="AC62" i="26"/>
  <c r="AB62" i="26"/>
  <c r="AA62" i="26"/>
  <c r="Z62" i="26"/>
  <c r="Y62" i="26"/>
  <c r="X62" i="26"/>
  <c r="W62" i="26"/>
  <c r="V62" i="26"/>
  <c r="U62" i="26"/>
  <c r="T62" i="26"/>
  <c r="S62" i="26"/>
  <c r="R62" i="26"/>
  <c r="Q62" i="26"/>
  <c r="P62" i="26"/>
  <c r="O62" i="26"/>
  <c r="N62" i="26"/>
  <c r="M62" i="26"/>
  <c r="L62" i="26"/>
  <c r="K62" i="26"/>
  <c r="J62" i="26"/>
  <c r="I62" i="26"/>
  <c r="H62" i="26"/>
  <c r="G62" i="26"/>
  <c r="F62" i="26"/>
  <c r="E62" i="26"/>
  <c r="D62" i="26"/>
  <c r="C62" i="26"/>
  <c r="AH61" i="26"/>
  <c r="AH60" i="26"/>
  <c r="AI59" i="26"/>
  <c r="B59" i="26"/>
  <c r="A59" i="26"/>
  <c r="AI58" i="26"/>
  <c r="B58" i="26"/>
  <c r="A58" i="26"/>
  <c r="AI57" i="26"/>
  <c r="B57" i="26"/>
  <c r="A57" i="26"/>
  <c r="AI56" i="26"/>
  <c r="B56" i="26"/>
  <c r="A56" i="26"/>
  <c r="AI55" i="26"/>
  <c r="B55" i="26"/>
  <c r="A55" i="26"/>
  <c r="AI54" i="26"/>
  <c r="B54" i="26"/>
  <c r="A54" i="26"/>
  <c r="AI53" i="26"/>
  <c r="B53" i="26"/>
  <c r="A53" i="26"/>
  <c r="AI52" i="26"/>
  <c r="B52" i="26"/>
  <c r="A52" i="26"/>
  <c r="AI51" i="26"/>
  <c r="B51" i="26"/>
  <c r="A51" i="26"/>
  <c r="AI50" i="26"/>
  <c r="B50" i="26"/>
  <c r="A50" i="26"/>
  <c r="AI49" i="26"/>
  <c r="B49" i="26"/>
  <c r="A49" i="26"/>
  <c r="AI48" i="26"/>
  <c r="B48" i="26"/>
  <c r="A48" i="26"/>
  <c r="AI47" i="26"/>
  <c r="B47" i="26"/>
  <c r="A47" i="26"/>
  <c r="AI46" i="26"/>
  <c r="B46" i="26"/>
  <c r="A46" i="26"/>
  <c r="AI45" i="26"/>
  <c r="B45" i="26"/>
  <c r="A45"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A44" i="26"/>
  <c r="T1" i="26" s="1"/>
  <c r="AI42" i="26"/>
  <c r="B42" i="26"/>
  <c r="A42" i="26"/>
  <c r="AI41" i="26"/>
  <c r="B41" i="26"/>
  <c r="A41" i="26"/>
  <c r="AI40" i="26"/>
  <c r="B40" i="26"/>
  <c r="A40" i="26"/>
  <c r="AI39" i="26"/>
  <c r="B39" i="26"/>
  <c r="A39" i="26"/>
  <c r="AI38" i="26"/>
  <c r="B38" i="26"/>
  <c r="A38" i="26"/>
  <c r="AI37" i="26"/>
  <c r="B37" i="26"/>
  <c r="A37" i="26"/>
  <c r="AI36" i="26"/>
  <c r="B36" i="26"/>
  <c r="A36" i="26"/>
  <c r="AI35" i="26"/>
  <c r="B35" i="26"/>
  <c r="A35" i="26"/>
  <c r="AI34" i="26"/>
  <c r="B34" i="26"/>
  <c r="A34" i="26"/>
  <c r="AI33" i="26"/>
  <c r="B33" i="26"/>
  <c r="A33" i="26"/>
  <c r="AI32" i="26"/>
  <c r="B32" i="26"/>
  <c r="A32" i="26"/>
  <c r="AI31" i="26"/>
  <c r="B31" i="26"/>
  <c r="A31" i="26"/>
  <c r="AI30" i="26"/>
  <c r="B30" i="26"/>
  <c r="A30" i="26"/>
  <c r="AI29" i="26"/>
  <c r="B29" i="26"/>
  <c r="A29" i="26"/>
  <c r="AI28" i="26"/>
  <c r="AH27" i="26"/>
  <c r="Q3" i="26" s="1"/>
  <c r="B28" i="26"/>
  <c r="A28" i="26"/>
  <c r="AG27" i="26"/>
  <c r="AF27" i="26"/>
  <c r="AE27" i="26"/>
  <c r="AE9" i="26" s="1"/>
  <c r="AD27" i="26"/>
  <c r="AC27" i="26"/>
  <c r="AB27" i="26"/>
  <c r="AA27" i="26"/>
  <c r="AA9" i="26" s="1"/>
  <c r="Z27" i="26"/>
  <c r="Y27" i="26"/>
  <c r="X27" i="26"/>
  <c r="W27" i="26"/>
  <c r="W9" i="26" s="1"/>
  <c r="V27" i="26"/>
  <c r="U27" i="26"/>
  <c r="T27" i="26"/>
  <c r="S27" i="26"/>
  <c r="S9" i="26" s="1"/>
  <c r="R27" i="26"/>
  <c r="Q27" i="26"/>
  <c r="P27" i="26"/>
  <c r="O27" i="26"/>
  <c r="O9" i="26" s="1"/>
  <c r="N27" i="26"/>
  <c r="M27" i="26"/>
  <c r="L27" i="26"/>
  <c r="K27" i="26"/>
  <c r="K9" i="26" s="1"/>
  <c r="J27" i="26"/>
  <c r="I27" i="26"/>
  <c r="H27" i="26"/>
  <c r="G27" i="26"/>
  <c r="F27" i="26"/>
  <c r="E27" i="26"/>
  <c r="D27" i="26"/>
  <c r="C27" i="26"/>
  <c r="A27" i="26"/>
  <c r="AI25" i="26"/>
  <c r="B25" i="26"/>
  <c r="A25" i="26"/>
  <c r="AI24" i="26"/>
  <c r="B24" i="26"/>
  <c r="A24" i="26"/>
  <c r="AI23" i="26"/>
  <c r="B23" i="26"/>
  <c r="A23" i="26"/>
  <c r="AI22" i="26"/>
  <c r="B22" i="26"/>
  <c r="A22" i="26"/>
  <c r="AI21" i="26"/>
  <c r="B21" i="26"/>
  <c r="A21" i="26"/>
  <c r="AI20" i="26"/>
  <c r="B20" i="26"/>
  <c r="A20" i="26"/>
  <c r="AI19" i="26"/>
  <c r="B19" i="26"/>
  <c r="A19" i="26"/>
  <c r="AI18" i="26"/>
  <c r="B18" i="26"/>
  <c r="A18" i="26"/>
  <c r="AI17" i="26"/>
  <c r="B17" i="26"/>
  <c r="A17" i="26"/>
  <c r="AI16" i="26"/>
  <c r="B16" i="26"/>
  <c r="A16" i="26"/>
  <c r="AI15" i="26"/>
  <c r="B15" i="26"/>
  <c r="A15" i="26"/>
  <c r="AI14" i="26"/>
  <c r="B14" i="26"/>
  <c r="A14" i="26"/>
  <c r="AI13" i="26"/>
  <c r="B13" i="26"/>
  <c r="A13" i="26"/>
  <c r="AI12" i="26"/>
  <c r="B12" i="26"/>
  <c r="A12" i="26"/>
  <c r="AI11" i="26"/>
  <c r="B11" i="26"/>
  <c r="A11" i="26"/>
  <c r="AG10" i="26"/>
  <c r="AF10" i="26"/>
  <c r="AF9" i="26" s="1"/>
  <c r="AE10" i="26"/>
  <c r="AD10" i="26"/>
  <c r="AD9" i="26" s="1"/>
  <c r="AC10" i="26"/>
  <c r="AB10" i="26"/>
  <c r="AB9" i="26" s="1"/>
  <c r="AA10" i="26"/>
  <c r="Z10" i="26"/>
  <c r="Z9" i="26" s="1"/>
  <c r="Y10" i="26"/>
  <c r="X10" i="26"/>
  <c r="X9" i="26" s="1"/>
  <c r="W10" i="26"/>
  <c r="V10" i="26"/>
  <c r="V9" i="26" s="1"/>
  <c r="U10" i="26"/>
  <c r="T10" i="26"/>
  <c r="T9" i="26" s="1"/>
  <c r="S10" i="26"/>
  <c r="R10" i="26"/>
  <c r="R9" i="26" s="1"/>
  <c r="Q10" i="26"/>
  <c r="P10" i="26"/>
  <c r="P9" i="26" s="1"/>
  <c r="O10" i="26"/>
  <c r="N10" i="26"/>
  <c r="N9" i="26" s="1"/>
  <c r="M10" i="26"/>
  <c r="L10" i="26"/>
  <c r="L9" i="26" s="1"/>
  <c r="K10" i="26"/>
  <c r="J10" i="26"/>
  <c r="J9" i="26" s="1"/>
  <c r="I10" i="26"/>
  <c r="H10" i="26"/>
  <c r="H9" i="26" s="1"/>
  <c r="G10" i="26"/>
  <c r="G9" i="26" s="1"/>
  <c r="F10" i="26"/>
  <c r="F9" i="26" s="1"/>
  <c r="E10" i="26"/>
  <c r="D10" i="26"/>
  <c r="D9" i="26" s="1"/>
  <c r="C10" i="26"/>
  <c r="C9" i="26" s="1"/>
  <c r="A10" i="26"/>
  <c r="N1" i="26" s="1"/>
  <c r="AG9" i="26"/>
  <c r="AC9" i="26"/>
  <c r="Y9" i="26"/>
  <c r="U9" i="26"/>
  <c r="Q9" i="26"/>
  <c r="M9" i="26"/>
  <c r="I9" i="26"/>
  <c r="E9" i="26"/>
  <c r="A5" i="26"/>
  <c r="A6" i="26" s="1"/>
  <c r="B1" i="26" s="1"/>
  <c r="B4" i="26"/>
  <c r="B3" i="26"/>
  <c r="B2" i="26"/>
  <c r="Q1" i="26"/>
  <c r="AH67" i="25"/>
  <c r="AH66" i="25"/>
  <c r="AH65" i="25"/>
  <c r="AH64" i="25"/>
  <c r="AH63" i="25"/>
  <c r="AH62" i="25"/>
  <c r="AG62" i="25"/>
  <c r="AF62" i="25"/>
  <c r="AE62" i="25"/>
  <c r="AD62" i="25"/>
  <c r="AC62" i="25"/>
  <c r="AB62"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AH61" i="25"/>
  <c r="AH60" i="25"/>
  <c r="AI59" i="25"/>
  <c r="B59" i="25"/>
  <c r="A59" i="25"/>
  <c r="AI58" i="25"/>
  <c r="B58" i="25"/>
  <c r="A58" i="25"/>
  <c r="AI57" i="25"/>
  <c r="B57" i="25"/>
  <c r="A57" i="25"/>
  <c r="AI56" i="25"/>
  <c r="B56" i="25"/>
  <c r="A56" i="25"/>
  <c r="AI55" i="25"/>
  <c r="B55" i="25"/>
  <c r="A55" i="25"/>
  <c r="AI54" i="25"/>
  <c r="B54" i="25"/>
  <c r="A54" i="25"/>
  <c r="AI53" i="25"/>
  <c r="B53" i="25"/>
  <c r="A53" i="25"/>
  <c r="AI52" i="25"/>
  <c r="B52" i="25"/>
  <c r="A52" i="25"/>
  <c r="AI51" i="25"/>
  <c r="B51" i="25"/>
  <c r="A51" i="25"/>
  <c r="AI50" i="25"/>
  <c r="B50" i="25"/>
  <c r="A50" i="25"/>
  <c r="AI49" i="25"/>
  <c r="B49" i="25"/>
  <c r="A49" i="25"/>
  <c r="AI48" i="25"/>
  <c r="B48" i="25"/>
  <c r="A48" i="25"/>
  <c r="AI47" i="25"/>
  <c r="B47" i="25"/>
  <c r="A47" i="25"/>
  <c r="AI46" i="25"/>
  <c r="B46" i="25"/>
  <c r="A46" i="25"/>
  <c r="AI45" i="25"/>
  <c r="AH44" i="25" s="1"/>
  <c r="B45" i="25"/>
  <c r="A45" i="25"/>
  <c r="AG44" i="25"/>
  <c r="AF44" i="25"/>
  <c r="AE44" i="25"/>
  <c r="AD44" i="25"/>
  <c r="AD9" i="25" s="1"/>
  <c r="AC44" i="25"/>
  <c r="AB44" i="25"/>
  <c r="AA44" i="25"/>
  <c r="Z44" i="25"/>
  <c r="Z9" i="25" s="1"/>
  <c r="Y44" i="25"/>
  <c r="X44" i="25"/>
  <c r="W44" i="25"/>
  <c r="V44" i="25"/>
  <c r="V9" i="25" s="1"/>
  <c r="U44" i="25"/>
  <c r="T44" i="25"/>
  <c r="S44" i="25"/>
  <c r="R44" i="25"/>
  <c r="R9" i="25" s="1"/>
  <c r="Q44" i="25"/>
  <c r="P44" i="25"/>
  <c r="O44" i="25"/>
  <c r="N44" i="25"/>
  <c r="N9" i="25" s="1"/>
  <c r="M44" i="25"/>
  <c r="L44" i="25"/>
  <c r="K44" i="25"/>
  <c r="J44" i="25"/>
  <c r="J9" i="25" s="1"/>
  <c r="I44" i="25"/>
  <c r="H44" i="25"/>
  <c r="G44" i="25"/>
  <c r="F44" i="25"/>
  <c r="F9" i="25" s="1"/>
  <c r="E44" i="25"/>
  <c r="D44" i="25"/>
  <c r="C44" i="25"/>
  <c r="A44" i="25"/>
  <c r="T1" i="25" s="1"/>
  <c r="AI42" i="25"/>
  <c r="B42" i="25"/>
  <c r="A42" i="25"/>
  <c r="AI41" i="25"/>
  <c r="B41" i="25"/>
  <c r="A41" i="25"/>
  <c r="AI40" i="25"/>
  <c r="B40" i="25"/>
  <c r="A40" i="25"/>
  <c r="AI39" i="25"/>
  <c r="B39" i="25"/>
  <c r="A39" i="25"/>
  <c r="AI38" i="25"/>
  <c r="B38" i="25"/>
  <c r="A38" i="25"/>
  <c r="AI37" i="25"/>
  <c r="B37" i="25"/>
  <c r="A37" i="25"/>
  <c r="AI36" i="25"/>
  <c r="B36" i="25"/>
  <c r="A36" i="25"/>
  <c r="AI35" i="25"/>
  <c r="B35" i="25"/>
  <c r="A35" i="25"/>
  <c r="AI34" i="25"/>
  <c r="B34" i="25"/>
  <c r="A34" i="25"/>
  <c r="AI33" i="25"/>
  <c r="B33" i="25"/>
  <c r="A33" i="25"/>
  <c r="AI32" i="25"/>
  <c r="B32" i="25"/>
  <c r="A32" i="25"/>
  <c r="AI31" i="25"/>
  <c r="B31" i="25"/>
  <c r="A31" i="25"/>
  <c r="AI30" i="25"/>
  <c r="B30" i="25"/>
  <c r="A30" i="25"/>
  <c r="AI29" i="25"/>
  <c r="B29" i="25"/>
  <c r="A29" i="25"/>
  <c r="AI28" i="25"/>
  <c r="B28" i="25"/>
  <c r="A28" i="25"/>
  <c r="AG27" i="25"/>
  <c r="AF27" i="25"/>
  <c r="AE27" i="25"/>
  <c r="AE9" i="25" s="1"/>
  <c r="AD27" i="25"/>
  <c r="AC27" i="25"/>
  <c r="AB27" i="25"/>
  <c r="AA27" i="25"/>
  <c r="AA9" i="25" s="1"/>
  <c r="Z27" i="25"/>
  <c r="Y27" i="25"/>
  <c r="X27" i="25"/>
  <c r="W27" i="25"/>
  <c r="V27" i="25"/>
  <c r="U27" i="25"/>
  <c r="T27" i="25"/>
  <c r="S27" i="25"/>
  <c r="R27" i="25"/>
  <c r="Q27" i="25"/>
  <c r="P27" i="25"/>
  <c r="O27" i="25"/>
  <c r="N27" i="25"/>
  <c r="M27" i="25"/>
  <c r="L27" i="25"/>
  <c r="K27" i="25"/>
  <c r="J27" i="25"/>
  <c r="I27" i="25"/>
  <c r="H27" i="25"/>
  <c r="G27" i="25"/>
  <c r="F27" i="25"/>
  <c r="E27" i="25"/>
  <c r="D27" i="25"/>
  <c r="C27" i="25"/>
  <c r="A27" i="25"/>
  <c r="AI25" i="25"/>
  <c r="B25" i="25"/>
  <c r="A25" i="25"/>
  <c r="AI24" i="25"/>
  <c r="B24" i="25"/>
  <c r="A24" i="25"/>
  <c r="AI23" i="25"/>
  <c r="B23" i="25"/>
  <c r="A23" i="25"/>
  <c r="AI22" i="25"/>
  <c r="B22" i="25"/>
  <c r="A22" i="25"/>
  <c r="AI21" i="25"/>
  <c r="B21" i="25"/>
  <c r="A21" i="25"/>
  <c r="AI20" i="25"/>
  <c r="B20" i="25"/>
  <c r="A20" i="25"/>
  <c r="AI19" i="25"/>
  <c r="B19" i="25"/>
  <c r="A19" i="25"/>
  <c r="AI18" i="25"/>
  <c r="B18" i="25"/>
  <c r="A18" i="25"/>
  <c r="AI17" i="25"/>
  <c r="B17" i="25"/>
  <c r="A17" i="25"/>
  <c r="AI16" i="25"/>
  <c r="B16" i="25"/>
  <c r="A16" i="25"/>
  <c r="AI15" i="25"/>
  <c r="B15" i="25"/>
  <c r="A15" i="25"/>
  <c r="AI14" i="25"/>
  <c r="B14" i="25"/>
  <c r="A14" i="25"/>
  <c r="AI13" i="25"/>
  <c r="B13" i="25"/>
  <c r="A13" i="25"/>
  <c r="AI12" i="25"/>
  <c r="B12" i="25"/>
  <c r="A12" i="25"/>
  <c r="AI11" i="25"/>
  <c r="AH10" i="25"/>
  <c r="B11" i="25"/>
  <c r="A11" i="25"/>
  <c r="AG10" i="25"/>
  <c r="AF10" i="25"/>
  <c r="AF9" i="25" s="1"/>
  <c r="AE10" i="25"/>
  <c r="AD10" i="25"/>
  <c r="AC10" i="25"/>
  <c r="AB10" i="25"/>
  <c r="AB9" i="25" s="1"/>
  <c r="AA10" i="25"/>
  <c r="Z10" i="25"/>
  <c r="Y10" i="25"/>
  <c r="X10" i="25"/>
  <c r="X9" i="25" s="1"/>
  <c r="W10" i="25"/>
  <c r="W9" i="25" s="1"/>
  <c r="V10" i="25"/>
  <c r="U10" i="25"/>
  <c r="T10" i="25"/>
  <c r="T9" i="25" s="1"/>
  <c r="S10" i="25"/>
  <c r="S9" i="25" s="1"/>
  <c r="R10" i="25"/>
  <c r="Q10" i="25"/>
  <c r="P10" i="25"/>
  <c r="P9" i="25" s="1"/>
  <c r="O10" i="25"/>
  <c r="O9" i="25" s="1"/>
  <c r="N10" i="25"/>
  <c r="M10" i="25"/>
  <c r="L10" i="25"/>
  <c r="L9" i="25" s="1"/>
  <c r="K10" i="25"/>
  <c r="K9" i="25" s="1"/>
  <c r="J10" i="25"/>
  <c r="I10" i="25"/>
  <c r="H10" i="25"/>
  <c r="H9" i="25" s="1"/>
  <c r="G10" i="25"/>
  <c r="G9" i="25" s="1"/>
  <c r="F10" i="25"/>
  <c r="E10" i="25"/>
  <c r="D10" i="25"/>
  <c r="D9" i="25" s="1"/>
  <c r="C10" i="25"/>
  <c r="C9" i="25" s="1"/>
  <c r="A10" i="25"/>
  <c r="AG9" i="25"/>
  <c r="AC9" i="25"/>
  <c r="Y9" i="25"/>
  <c r="U9" i="25"/>
  <c r="Q9" i="25"/>
  <c r="M9" i="25"/>
  <c r="I9" i="25"/>
  <c r="E9" i="25"/>
  <c r="A5" i="25"/>
  <c r="A6" i="25" s="1"/>
  <c r="B6" i="25" s="1"/>
  <c r="B4" i="25"/>
  <c r="T3" i="25"/>
  <c r="B3" i="25"/>
  <c r="B2" i="25"/>
  <c r="Q1" i="25"/>
  <c r="N1" i="25"/>
  <c r="AH67" i="24"/>
  <c r="AH66" i="24"/>
  <c r="AH65" i="24"/>
  <c r="AH64" i="24"/>
  <c r="AH63" i="24"/>
  <c r="AH62" i="24"/>
  <c r="AG62" i="24"/>
  <c r="AF62" i="24"/>
  <c r="AE62" i="24"/>
  <c r="AD62" i="24"/>
  <c r="AC62" i="24"/>
  <c r="AB62" i="24"/>
  <c r="AA62" i="24"/>
  <c r="Z62" i="24"/>
  <c r="Y62" i="24"/>
  <c r="X62" i="24"/>
  <c r="W62" i="24"/>
  <c r="V62" i="24"/>
  <c r="U62" i="24"/>
  <c r="T62" i="24"/>
  <c r="S62" i="24"/>
  <c r="R62" i="24"/>
  <c r="Q62" i="24"/>
  <c r="P62" i="24"/>
  <c r="O62" i="24"/>
  <c r="N62" i="24"/>
  <c r="M62" i="24"/>
  <c r="L62" i="24"/>
  <c r="K62" i="24"/>
  <c r="J62" i="24"/>
  <c r="I62" i="24"/>
  <c r="H62" i="24"/>
  <c r="G62" i="24"/>
  <c r="F62" i="24"/>
  <c r="E62" i="24"/>
  <c r="D62" i="24"/>
  <c r="C62" i="24"/>
  <c r="AH61" i="24"/>
  <c r="AH60" i="24"/>
  <c r="AI59" i="24"/>
  <c r="B59" i="24"/>
  <c r="A59" i="24"/>
  <c r="AI58" i="24"/>
  <c r="B58" i="24"/>
  <c r="A58" i="24"/>
  <c r="AI57" i="24"/>
  <c r="B57" i="24"/>
  <c r="A57" i="24"/>
  <c r="AI56" i="24"/>
  <c r="B56" i="24"/>
  <c r="A56" i="24"/>
  <c r="AI55" i="24"/>
  <c r="B55" i="24"/>
  <c r="A55" i="24"/>
  <c r="AI54" i="24"/>
  <c r="B54" i="24"/>
  <c r="A54" i="24"/>
  <c r="AI53" i="24"/>
  <c r="B53" i="24"/>
  <c r="A53" i="24"/>
  <c r="AI52" i="24"/>
  <c r="B52" i="24"/>
  <c r="A52" i="24"/>
  <c r="AI51" i="24"/>
  <c r="B51" i="24"/>
  <c r="A51" i="24"/>
  <c r="AI50" i="24"/>
  <c r="B50" i="24"/>
  <c r="A50" i="24"/>
  <c r="AI49" i="24"/>
  <c r="B49" i="24"/>
  <c r="A49" i="24"/>
  <c r="AI48" i="24"/>
  <c r="B48" i="24"/>
  <c r="A48" i="24"/>
  <c r="AI47" i="24"/>
  <c r="B47" i="24"/>
  <c r="A47" i="24"/>
  <c r="AI46" i="24"/>
  <c r="B46" i="24"/>
  <c r="A46" i="24"/>
  <c r="AI45" i="24"/>
  <c r="B45" i="24"/>
  <c r="A45" i="24"/>
  <c r="AG44" i="24"/>
  <c r="AF44" i="24"/>
  <c r="AE44" i="24"/>
  <c r="AD44" i="24"/>
  <c r="AD9" i="24" s="1"/>
  <c r="AC44" i="24"/>
  <c r="AB44" i="24"/>
  <c r="AA44" i="24"/>
  <c r="Z44" i="24"/>
  <c r="Z9" i="24" s="1"/>
  <c r="Y44" i="24"/>
  <c r="X44" i="24"/>
  <c r="W44" i="24"/>
  <c r="V44" i="24"/>
  <c r="V9" i="24" s="1"/>
  <c r="U44" i="24"/>
  <c r="T44" i="24"/>
  <c r="S44" i="24"/>
  <c r="R44" i="24"/>
  <c r="R9" i="24" s="1"/>
  <c r="Q44" i="24"/>
  <c r="P44" i="24"/>
  <c r="O44" i="24"/>
  <c r="N44" i="24"/>
  <c r="N9" i="24" s="1"/>
  <c r="M44" i="24"/>
  <c r="L44" i="24"/>
  <c r="K44" i="24"/>
  <c r="J44" i="24"/>
  <c r="J9" i="24" s="1"/>
  <c r="I44" i="24"/>
  <c r="H44" i="24"/>
  <c r="G44" i="24"/>
  <c r="F44" i="24"/>
  <c r="F9" i="24" s="1"/>
  <c r="E44" i="24"/>
  <c r="D44" i="24"/>
  <c r="C44" i="24"/>
  <c r="A44" i="24"/>
  <c r="T1" i="24" s="1"/>
  <c r="AI42" i="24"/>
  <c r="B42" i="24"/>
  <c r="A42" i="24"/>
  <c r="AI41" i="24"/>
  <c r="B41" i="24"/>
  <c r="A41" i="24"/>
  <c r="AI40" i="24"/>
  <c r="B40" i="24"/>
  <c r="A40" i="24"/>
  <c r="AI39" i="24"/>
  <c r="B39" i="24"/>
  <c r="A39" i="24"/>
  <c r="AI38" i="24"/>
  <c r="B38" i="24"/>
  <c r="A38" i="24"/>
  <c r="AI37" i="24"/>
  <c r="B37" i="24"/>
  <c r="A37" i="24"/>
  <c r="AI36" i="24"/>
  <c r="B36" i="24"/>
  <c r="A36" i="24"/>
  <c r="AI35" i="24"/>
  <c r="B35" i="24"/>
  <c r="A35" i="24"/>
  <c r="AI34" i="24"/>
  <c r="B34" i="24"/>
  <c r="A34" i="24"/>
  <c r="AI33" i="24"/>
  <c r="B33" i="24"/>
  <c r="A33" i="24"/>
  <c r="AI32" i="24"/>
  <c r="B32" i="24"/>
  <c r="A32" i="24"/>
  <c r="AI31" i="24"/>
  <c r="B31" i="24"/>
  <c r="A31" i="24"/>
  <c r="AI30" i="24"/>
  <c r="B30" i="24"/>
  <c r="A30" i="24"/>
  <c r="AI29" i="24"/>
  <c r="B29" i="24"/>
  <c r="A29" i="24"/>
  <c r="AI28" i="24"/>
  <c r="B28" i="24"/>
  <c r="A28" i="24"/>
  <c r="AG27" i="24"/>
  <c r="AF27" i="24"/>
  <c r="AE27" i="24"/>
  <c r="AD27" i="24"/>
  <c r="AC27" i="24"/>
  <c r="AB27" i="24"/>
  <c r="AA27" i="24"/>
  <c r="Z27" i="24"/>
  <c r="Y27" i="24"/>
  <c r="X27" i="24"/>
  <c r="W27" i="24"/>
  <c r="V27" i="24"/>
  <c r="U27" i="24"/>
  <c r="T27" i="24"/>
  <c r="S27" i="24"/>
  <c r="R27" i="24"/>
  <c r="Q27" i="24"/>
  <c r="P27" i="24"/>
  <c r="O27" i="24"/>
  <c r="N27" i="24"/>
  <c r="M27" i="24"/>
  <c r="L27" i="24"/>
  <c r="K27" i="24"/>
  <c r="J27" i="24"/>
  <c r="I27" i="24"/>
  <c r="H27" i="24"/>
  <c r="G27" i="24"/>
  <c r="F27" i="24"/>
  <c r="E27" i="24"/>
  <c r="D27" i="24"/>
  <c r="C27" i="24"/>
  <c r="A27" i="24"/>
  <c r="AI25" i="24"/>
  <c r="B25" i="24"/>
  <c r="A25" i="24"/>
  <c r="AI24" i="24"/>
  <c r="B24" i="24"/>
  <c r="A24" i="24"/>
  <c r="AI23" i="24"/>
  <c r="B23" i="24"/>
  <c r="A23" i="24"/>
  <c r="AI22" i="24"/>
  <c r="B22" i="24"/>
  <c r="A22" i="24"/>
  <c r="AI21" i="24"/>
  <c r="B21" i="24"/>
  <c r="A21" i="24"/>
  <c r="AI20" i="24"/>
  <c r="B20" i="24"/>
  <c r="A20" i="24"/>
  <c r="AI19" i="24"/>
  <c r="B19" i="24"/>
  <c r="A19" i="24"/>
  <c r="AI18" i="24"/>
  <c r="B18" i="24"/>
  <c r="A18" i="24"/>
  <c r="AI17" i="24"/>
  <c r="B17" i="24"/>
  <c r="A17" i="24"/>
  <c r="AI16" i="24"/>
  <c r="B16" i="24"/>
  <c r="A16" i="24"/>
  <c r="AI15" i="24"/>
  <c r="B15" i="24"/>
  <c r="A15" i="24"/>
  <c r="AI14" i="24"/>
  <c r="B14" i="24"/>
  <c r="A14" i="24"/>
  <c r="AI13" i="24"/>
  <c r="B13" i="24"/>
  <c r="A13" i="24"/>
  <c r="AI12" i="24"/>
  <c r="B12" i="24"/>
  <c r="A12" i="24"/>
  <c r="AI11" i="24"/>
  <c r="AH10" i="24"/>
  <c r="B11" i="24"/>
  <c r="A11" i="24"/>
  <c r="AG10" i="24"/>
  <c r="AF10" i="24"/>
  <c r="AF9" i="24" s="1"/>
  <c r="AE10" i="24"/>
  <c r="AE9" i="24" s="1"/>
  <c r="AD10" i="24"/>
  <c r="AC10" i="24"/>
  <c r="AB10" i="24"/>
  <c r="AB9" i="24" s="1"/>
  <c r="AA10" i="24"/>
  <c r="AA9" i="24" s="1"/>
  <c r="Z10" i="24"/>
  <c r="Y10" i="24"/>
  <c r="X10" i="24"/>
  <c r="X9" i="24" s="1"/>
  <c r="W10" i="24"/>
  <c r="W9" i="24" s="1"/>
  <c r="V10" i="24"/>
  <c r="U10" i="24"/>
  <c r="T10" i="24"/>
  <c r="T9" i="24" s="1"/>
  <c r="S10" i="24"/>
  <c r="S9" i="24" s="1"/>
  <c r="R10" i="24"/>
  <c r="Q10" i="24"/>
  <c r="P10" i="24"/>
  <c r="P9" i="24" s="1"/>
  <c r="O10" i="24"/>
  <c r="O9" i="24" s="1"/>
  <c r="N10" i="24"/>
  <c r="M10" i="24"/>
  <c r="L10" i="24"/>
  <c r="L9" i="24" s="1"/>
  <c r="K10" i="24"/>
  <c r="K9" i="24" s="1"/>
  <c r="J10" i="24"/>
  <c r="I10" i="24"/>
  <c r="H10" i="24"/>
  <c r="H9" i="24" s="1"/>
  <c r="G10" i="24"/>
  <c r="G9" i="24" s="1"/>
  <c r="F10" i="24"/>
  <c r="E10" i="24"/>
  <c r="D10" i="24"/>
  <c r="D9" i="24" s="1"/>
  <c r="C10" i="24"/>
  <c r="C9" i="24" s="1"/>
  <c r="A10" i="24"/>
  <c r="AG9" i="24"/>
  <c r="AC9" i="24"/>
  <c r="Y9" i="24"/>
  <c r="U9" i="24"/>
  <c r="Q9" i="24"/>
  <c r="M9" i="24"/>
  <c r="I9" i="24"/>
  <c r="E9" i="24"/>
  <c r="A5" i="24"/>
  <c r="B4" i="24"/>
  <c r="B3" i="24"/>
  <c r="B2" i="24"/>
  <c r="Q1" i="24"/>
  <c r="N1" i="24"/>
  <c r="AH67" i="23"/>
  <c r="AH66" i="23"/>
  <c r="AH65" i="23"/>
  <c r="AH64" i="23"/>
  <c r="AH63" i="23"/>
  <c r="AH62" i="23"/>
  <c r="AG62" i="23"/>
  <c r="AF62" i="23"/>
  <c r="AE62" i="23"/>
  <c r="AD62" i="23"/>
  <c r="AC62" i="23"/>
  <c r="AB62" i="23"/>
  <c r="AA62" i="23"/>
  <c r="Z62" i="23"/>
  <c r="Y62" i="23"/>
  <c r="X62" i="23"/>
  <c r="W62" i="23"/>
  <c r="V62" i="23"/>
  <c r="U62" i="23"/>
  <c r="T62" i="23"/>
  <c r="S62" i="23"/>
  <c r="R62" i="23"/>
  <c r="Q62" i="23"/>
  <c r="P62" i="23"/>
  <c r="O62" i="23"/>
  <c r="N62" i="23"/>
  <c r="M62" i="23"/>
  <c r="L62" i="23"/>
  <c r="K62" i="23"/>
  <c r="J62" i="23"/>
  <c r="I62" i="23"/>
  <c r="H62" i="23"/>
  <c r="G62" i="23"/>
  <c r="F62" i="23"/>
  <c r="E62" i="23"/>
  <c r="D62" i="23"/>
  <c r="C62" i="23"/>
  <c r="AH61" i="23"/>
  <c r="AH60" i="23"/>
  <c r="AI59" i="23"/>
  <c r="B59" i="23"/>
  <c r="A59" i="23"/>
  <c r="AI58" i="23"/>
  <c r="B58" i="23"/>
  <c r="A58" i="23"/>
  <c r="AI57" i="23"/>
  <c r="B57" i="23"/>
  <c r="A57" i="23"/>
  <c r="AI56" i="23"/>
  <c r="B56" i="23"/>
  <c r="A56" i="23"/>
  <c r="AI55" i="23"/>
  <c r="B55" i="23"/>
  <c r="A55" i="23"/>
  <c r="AI54" i="23"/>
  <c r="B54" i="23"/>
  <c r="A54" i="23"/>
  <c r="AI53" i="23"/>
  <c r="B53" i="23"/>
  <c r="A53" i="23"/>
  <c r="AI52" i="23"/>
  <c r="B52" i="23"/>
  <c r="A52" i="23"/>
  <c r="AI51" i="23"/>
  <c r="B51" i="23"/>
  <c r="A51" i="23"/>
  <c r="AI50" i="23"/>
  <c r="B50" i="23"/>
  <c r="A50" i="23"/>
  <c r="AI49" i="23"/>
  <c r="B49" i="23"/>
  <c r="A49" i="23"/>
  <c r="AI48" i="23"/>
  <c r="B48" i="23"/>
  <c r="A48" i="23"/>
  <c r="AI47" i="23"/>
  <c r="B47" i="23"/>
  <c r="A47" i="23"/>
  <c r="AI46" i="23"/>
  <c r="B46" i="23"/>
  <c r="A46" i="23"/>
  <c r="AI45" i="23"/>
  <c r="B45" i="23"/>
  <c r="A45" i="23"/>
  <c r="AG44" i="23"/>
  <c r="AF44" i="23"/>
  <c r="AE44" i="23"/>
  <c r="AD44" i="23"/>
  <c r="AD9" i="23" s="1"/>
  <c r="AC44" i="23"/>
  <c r="AB44" i="23"/>
  <c r="AA44" i="23"/>
  <c r="Z44" i="23"/>
  <c r="Z9" i="23" s="1"/>
  <c r="Y44" i="23"/>
  <c r="X44" i="23"/>
  <c r="W44" i="23"/>
  <c r="V44" i="23"/>
  <c r="V9" i="23" s="1"/>
  <c r="U44" i="23"/>
  <c r="T44" i="23"/>
  <c r="S44" i="23"/>
  <c r="R44" i="23"/>
  <c r="R9" i="23" s="1"/>
  <c r="Q44" i="23"/>
  <c r="P44" i="23"/>
  <c r="O44" i="23"/>
  <c r="N44" i="23"/>
  <c r="N9" i="23" s="1"/>
  <c r="M44" i="23"/>
  <c r="L44" i="23"/>
  <c r="K44" i="23"/>
  <c r="J44" i="23"/>
  <c r="J9" i="23" s="1"/>
  <c r="I44" i="23"/>
  <c r="H44" i="23"/>
  <c r="G44" i="23"/>
  <c r="F44" i="23"/>
  <c r="F9" i="23" s="1"/>
  <c r="E44" i="23"/>
  <c r="D44" i="23"/>
  <c r="C44" i="23"/>
  <c r="A44" i="23"/>
  <c r="T1" i="23" s="1"/>
  <c r="AI42" i="23"/>
  <c r="B42" i="23"/>
  <c r="A42" i="23"/>
  <c r="AI41" i="23"/>
  <c r="B41" i="23"/>
  <c r="A41" i="23"/>
  <c r="AI40" i="23"/>
  <c r="B40" i="23"/>
  <c r="A40" i="23"/>
  <c r="AI39" i="23"/>
  <c r="B39" i="23"/>
  <c r="A39" i="23"/>
  <c r="AI38" i="23"/>
  <c r="B38" i="23"/>
  <c r="A38" i="23"/>
  <c r="AI37" i="23"/>
  <c r="B37" i="23"/>
  <c r="A37" i="23"/>
  <c r="AI36" i="23"/>
  <c r="B36" i="23"/>
  <c r="A36" i="23"/>
  <c r="AI35" i="23"/>
  <c r="B35" i="23"/>
  <c r="A35" i="23"/>
  <c r="AI34" i="23"/>
  <c r="B34" i="23"/>
  <c r="A34" i="23"/>
  <c r="AI33" i="23"/>
  <c r="B33" i="23"/>
  <c r="A33" i="23"/>
  <c r="AI32" i="23"/>
  <c r="B32" i="23"/>
  <c r="A32" i="23"/>
  <c r="AI31" i="23"/>
  <c r="B31" i="23"/>
  <c r="A31" i="23"/>
  <c r="AI30" i="23"/>
  <c r="B30" i="23"/>
  <c r="A30" i="23"/>
  <c r="AI29" i="23"/>
  <c r="B29" i="23"/>
  <c r="A29" i="23"/>
  <c r="AI28" i="23"/>
  <c r="B28" i="23"/>
  <c r="A28" i="23"/>
  <c r="AG27" i="23"/>
  <c r="AF27" i="23"/>
  <c r="AE27" i="23"/>
  <c r="AE9" i="23" s="1"/>
  <c r="AD27" i="23"/>
  <c r="AC27" i="23"/>
  <c r="AB27" i="23"/>
  <c r="AA27" i="23"/>
  <c r="AA9" i="23" s="1"/>
  <c r="Z27" i="23"/>
  <c r="Y27" i="23"/>
  <c r="X27" i="23"/>
  <c r="W27" i="23"/>
  <c r="W9" i="23" s="1"/>
  <c r="V27" i="23"/>
  <c r="U27" i="23"/>
  <c r="T27" i="23"/>
  <c r="S27" i="23"/>
  <c r="S9" i="23" s="1"/>
  <c r="R27" i="23"/>
  <c r="Q27" i="23"/>
  <c r="P27" i="23"/>
  <c r="O27" i="23"/>
  <c r="O9" i="23" s="1"/>
  <c r="N27" i="23"/>
  <c r="M27" i="23"/>
  <c r="L27" i="23"/>
  <c r="K27" i="23"/>
  <c r="K9" i="23" s="1"/>
  <c r="J27" i="23"/>
  <c r="I27" i="23"/>
  <c r="H27" i="23"/>
  <c r="G27" i="23"/>
  <c r="G9" i="23" s="1"/>
  <c r="F27" i="23"/>
  <c r="E27" i="23"/>
  <c r="D27" i="23"/>
  <c r="C27" i="23"/>
  <c r="C9" i="23" s="1"/>
  <c r="A27" i="23"/>
  <c r="AI25" i="23"/>
  <c r="B25" i="23"/>
  <c r="A25" i="23"/>
  <c r="AI24" i="23"/>
  <c r="B24" i="23"/>
  <c r="A24" i="23"/>
  <c r="AI23" i="23"/>
  <c r="B23" i="23"/>
  <c r="A23" i="23"/>
  <c r="AI22" i="23"/>
  <c r="B22" i="23"/>
  <c r="A22" i="23"/>
  <c r="AI21" i="23"/>
  <c r="B21" i="23"/>
  <c r="A21" i="23"/>
  <c r="AI20" i="23"/>
  <c r="B20" i="23"/>
  <c r="A20" i="23"/>
  <c r="AI19" i="23"/>
  <c r="B19" i="23"/>
  <c r="A19" i="23"/>
  <c r="AI18" i="23"/>
  <c r="B18" i="23"/>
  <c r="A18" i="23"/>
  <c r="AI17" i="23"/>
  <c r="B17" i="23"/>
  <c r="A17" i="23"/>
  <c r="AI16" i="23"/>
  <c r="B16" i="23"/>
  <c r="A16" i="23"/>
  <c r="AI15" i="23"/>
  <c r="B15" i="23"/>
  <c r="A15" i="23"/>
  <c r="AI14" i="23"/>
  <c r="B14" i="23"/>
  <c r="A14" i="23"/>
  <c r="AI13" i="23"/>
  <c r="B13" i="23"/>
  <c r="A13" i="23"/>
  <c r="AI12" i="23"/>
  <c r="B12" i="23"/>
  <c r="A12" i="23"/>
  <c r="AI11" i="23"/>
  <c r="AH10" i="23"/>
  <c r="B11" i="23"/>
  <c r="A11" i="23"/>
  <c r="AG10" i="23"/>
  <c r="AF10" i="23"/>
  <c r="AF9" i="23" s="1"/>
  <c r="AE10" i="23"/>
  <c r="AD10" i="23"/>
  <c r="AC10" i="23"/>
  <c r="AB10" i="23"/>
  <c r="AB9" i="23" s="1"/>
  <c r="AA10" i="23"/>
  <c r="Z10" i="23"/>
  <c r="Y10" i="23"/>
  <c r="X10" i="23"/>
  <c r="X9" i="23" s="1"/>
  <c r="W10" i="23"/>
  <c r="V10" i="23"/>
  <c r="U10" i="23"/>
  <c r="T10" i="23"/>
  <c r="T9" i="23" s="1"/>
  <c r="S10" i="23"/>
  <c r="R10" i="23"/>
  <c r="Q10" i="23"/>
  <c r="P10" i="23"/>
  <c r="P9" i="23" s="1"/>
  <c r="O10" i="23"/>
  <c r="N10" i="23"/>
  <c r="M10" i="23"/>
  <c r="L10" i="23"/>
  <c r="L9" i="23" s="1"/>
  <c r="K10" i="23"/>
  <c r="J10" i="23"/>
  <c r="I10" i="23"/>
  <c r="H10" i="23"/>
  <c r="H9" i="23" s="1"/>
  <c r="G10" i="23"/>
  <c r="F10" i="23"/>
  <c r="E10" i="23"/>
  <c r="D10" i="23"/>
  <c r="D9" i="23" s="1"/>
  <c r="C10" i="23"/>
  <c r="A10" i="23"/>
  <c r="AG9" i="23"/>
  <c r="AC9" i="23"/>
  <c r="Y9" i="23"/>
  <c r="U9" i="23"/>
  <c r="Q9" i="23"/>
  <c r="M9" i="23"/>
  <c r="I9" i="23"/>
  <c r="E9" i="23"/>
  <c r="A5" i="23"/>
  <c r="A6" i="23" s="1"/>
  <c r="B6" i="23" s="1"/>
  <c r="B4" i="23"/>
  <c r="B3" i="23"/>
  <c r="B2" i="23"/>
  <c r="Q1" i="23"/>
  <c r="N1" i="23"/>
  <c r="AH67" i="22"/>
  <c r="AH66" i="22"/>
  <c r="AH65" i="22"/>
  <c r="AH64" i="22"/>
  <c r="AH63" i="22"/>
  <c r="AH62" i="22"/>
  <c r="AG62" i="22"/>
  <c r="AF62" i="22"/>
  <c r="AE62" i="22"/>
  <c r="AD62" i="22"/>
  <c r="AC62" i="22"/>
  <c r="AB62" i="22"/>
  <c r="AA62" i="22"/>
  <c r="Z62" i="22"/>
  <c r="Y62" i="22"/>
  <c r="X62" i="22"/>
  <c r="W62" i="22"/>
  <c r="V62" i="22"/>
  <c r="U62" i="22"/>
  <c r="T62" i="22"/>
  <c r="S62" i="22"/>
  <c r="R62" i="22"/>
  <c r="Q62" i="22"/>
  <c r="P62" i="22"/>
  <c r="O62" i="22"/>
  <c r="N62" i="22"/>
  <c r="M62" i="22"/>
  <c r="L62" i="22"/>
  <c r="K62" i="22"/>
  <c r="J62" i="22"/>
  <c r="I62" i="22"/>
  <c r="H62" i="22"/>
  <c r="G62" i="22"/>
  <c r="F62" i="22"/>
  <c r="E62" i="22"/>
  <c r="D62" i="22"/>
  <c r="C62" i="22"/>
  <c r="AH61" i="22"/>
  <c r="AH60" i="22"/>
  <c r="AI59" i="22"/>
  <c r="B59" i="22"/>
  <c r="A59" i="22"/>
  <c r="AI58" i="22"/>
  <c r="B58" i="22"/>
  <c r="A58" i="22"/>
  <c r="AI57" i="22"/>
  <c r="B57" i="22"/>
  <c r="A57" i="22"/>
  <c r="AI56" i="22"/>
  <c r="B56" i="22"/>
  <c r="A56" i="22"/>
  <c r="AI55" i="22"/>
  <c r="B55" i="22"/>
  <c r="A55" i="22"/>
  <c r="AI54" i="22"/>
  <c r="B54" i="22"/>
  <c r="A54" i="22"/>
  <c r="AI53" i="22"/>
  <c r="B53" i="22"/>
  <c r="A53" i="22"/>
  <c r="AI52" i="22"/>
  <c r="B52" i="22"/>
  <c r="A52" i="22"/>
  <c r="AI51" i="22"/>
  <c r="B51" i="22"/>
  <c r="A51" i="22"/>
  <c r="AI50" i="22"/>
  <c r="B50" i="22"/>
  <c r="A50" i="22"/>
  <c r="AI49" i="22"/>
  <c r="B49" i="22"/>
  <c r="A49" i="22"/>
  <c r="AI48" i="22"/>
  <c r="B48" i="22"/>
  <c r="A48" i="22"/>
  <c r="AI47" i="22"/>
  <c r="B47" i="22"/>
  <c r="A47" i="22"/>
  <c r="AI46" i="22"/>
  <c r="B46" i="22"/>
  <c r="A46" i="22"/>
  <c r="AI45" i="22"/>
  <c r="B45" i="22"/>
  <c r="A45" i="22"/>
  <c r="AG44" i="22"/>
  <c r="AF44" i="22"/>
  <c r="AE44" i="22"/>
  <c r="AD44" i="22"/>
  <c r="AD9" i="22" s="1"/>
  <c r="AC44" i="22"/>
  <c r="AB44" i="22"/>
  <c r="AA44" i="22"/>
  <c r="Z44" i="22"/>
  <c r="Z9" i="22" s="1"/>
  <c r="Y44" i="22"/>
  <c r="X44" i="22"/>
  <c r="W44" i="22"/>
  <c r="V44" i="22"/>
  <c r="V9" i="22" s="1"/>
  <c r="U44" i="22"/>
  <c r="T44" i="22"/>
  <c r="S44" i="22"/>
  <c r="R44" i="22"/>
  <c r="R9" i="22" s="1"/>
  <c r="Q44" i="22"/>
  <c r="P44" i="22"/>
  <c r="O44" i="22"/>
  <c r="N44" i="22"/>
  <c r="N9" i="22" s="1"/>
  <c r="M44" i="22"/>
  <c r="L44" i="22"/>
  <c r="K44" i="22"/>
  <c r="J44" i="22"/>
  <c r="J9" i="22" s="1"/>
  <c r="I44" i="22"/>
  <c r="H44" i="22"/>
  <c r="G44" i="22"/>
  <c r="F44" i="22"/>
  <c r="F9" i="22" s="1"/>
  <c r="E44" i="22"/>
  <c r="D44" i="22"/>
  <c r="C44" i="22"/>
  <c r="A44" i="22"/>
  <c r="AI42" i="22"/>
  <c r="B42" i="22"/>
  <c r="A42" i="22"/>
  <c r="AI41" i="22"/>
  <c r="B41" i="22"/>
  <c r="A41" i="22"/>
  <c r="AI40" i="22"/>
  <c r="B40" i="22"/>
  <c r="A40" i="22"/>
  <c r="AI39" i="22"/>
  <c r="B39" i="22"/>
  <c r="A39" i="22"/>
  <c r="AI38" i="22"/>
  <c r="B38" i="22"/>
  <c r="A38" i="22"/>
  <c r="AI37" i="22"/>
  <c r="B37" i="22"/>
  <c r="A37" i="22"/>
  <c r="AI36" i="22"/>
  <c r="B36" i="22"/>
  <c r="A36" i="22"/>
  <c r="AI35" i="22"/>
  <c r="B35" i="22"/>
  <c r="A35" i="22"/>
  <c r="AI34" i="22"/>
  <c r="B34" i="22"/>
  <c r="A34" i="22"/>
  <c r="AI33" i="22"/>
  <c r="B33" i="22"/>
  <c r="A33" i="22"/>
  <c r="AI32" i="22"/>
  <c r="B32" i="22"/>
  <c r="A32" i="22"/>
  <c r="AI31" i="22"/>
  <c r="B31" i="22"/>
  <c r="A31" i="22"/>
  <c r="AI30" i="22"/>
  <c r="B30" i="22"/>
  <c r="A30" i="22"/>
  <c r="AI29" i="22"/>
  <c r="B29" i="22"/>
  <c r="A29" i="22"/>
  <c r="AI28" i="22"/>
  <c r="AH27" i="22"/>
  <c r="Q3" i="22" s="1"/>
  <c r="B28" i="22"/>
  <c r="A28" i="22"/>
  <c r="AG27" i="22"/>
  <c r="AF27" i="22"/>
  <c r="AE27" i="22"/>
  <c r="AE9" i="22" s="1"/>
  <c r="AD27" i="22"/>
  <c r="AC27" i="22"/>
  <c r="AB27" i="22"/>
  <c r="AA27" i="22"/>
  <c r="AA9" i="22" s="1"/>
  <c r="Z27" i="22"/>
  <c r="Y27" i="22"/>
  <c r="X27" i="22"/>
  <c r="W27" i="22"/>
  <c r="W9" i="22" s="1"/>
  <c r="V27" i="22"/>
  <c r="U27" i="22"/>
  <c r="T27" i="22"/>
  <c r="S27" i="22"/>
  <c r="S9" i="22" s="1"/>
  <c r="R27" i="22"/>
  <c r="Q27" i="22"/>
  <c r="P27" i="22"/>
  <c r="O27" i="22"/>
  <c r="O9" i="22" s="1"/>
  <c r="N27" i="22"/>
  <c r="M27" i="22"/>
  <c r="L27" i="22"/>
  <c r="K27" i="22"/>
  <c r="K9" i="22" s="1"/>
  <c r="J27" i="22"/>
  <c r="I27" i="22"/>
  <c r="H27" i="22"/>
  <c r="G27" i="22"/>
  <c r="G9" i="22" s="1"/>
  <c r="F27" i="22"/>
  <c r="E27" i="22"/>
  <c r="D27" i="22"/>
  <c r="C27" i="22"/>
  <c r="A27" i="22"/>
  <c r="AI25" i="22"/>
  <c r="B25" i="22"/>
  <c r="A25" i="22"/>
  <c r="AI24" i="22"/>
  <c r="B24" i="22"/>
  <c r="A24" i="22"/>
  <c r="AI23" i="22"/>
  <c r="B23" i="22"/>
  <c r="A23" i="22"/>
  <c r="AI22" i="22"/>
  <c r="B22" i="22"/>
  <c r="A22" i="22"/>
  <c r="AI21" i="22"/>
  <c r="B21" i="22"/>
  <c r="A21" i="22"/>
  <c r="AI20" i="22"/>
  <c r="B20" i="22"/>
  <c r="A20" i="22"/>
  <c r="AI19" i="22"/>
  <c r="B19" i="22"/>
  <c r="A19" i="22"/>
  <c r="AI18" i="22"/>
  <c r="B18" i="22"/>
  <c r="A18" i="22"/>
  <c r="AI17" i="22"/>
  <c r="B17" i="22"/>
  <c r="A17" i="22"/>
  <c r="AI16" i="22"/>
  <c r="B16" i="22"/>
  <c r="A16" i="22"/>
  <c r="AI15" i="22"/>
  <c r="B15" i="22"/>
  <c r="A15" i="22"/>
  <c r="AI14" i="22"/>
  <c r="B14" i="22"/>
  <c r="A14" i="22"/>
  <c r="AI13" i="22"/>
  <c r="B13" i="22"/>
  <c r="A13" i="22"/>
  <c r="AI12" i="22"/>
  <c r="B12" i="22"/>
  <c r="A12" i="22"/>
  <c r="AI11" i="22"/>
  <c r="AH10" i="22"/>
  <c r="B11" i="22"/>
  <c r="A11" i="22"/>
  <c r="AG10" i="22"/>
  <c r="AF10" i="22"/>
  <c r="AF9" i="22" s="1"/>
  <c r="AE10" i="22"/>
  <c r="AD10" i="22"/>
  <c r="AC10" i="22"/>
  <c r="AB10" i="22"/>
  <c r="AB9" i="22" s="1"/>
  <c r="AA10" i="22"/>
  <c r="Z10" i="22"/>
  <c r="Y10" i="22"/>
  <c r="X10" i="22"/>
  <c r="X9" i="22" s="1"/>
  <c r="W10" i="22"/>
  <c r="V10" i="22"/>
  <c r="U10" i="22"/>
  <c r="T10" i="22"/>
  <c r="T9" i="22" s="1"/>
  <c r="S10" i="22"/>
  <c r="R10" i="22"/>
  <c r="Q10" i="22"/>
  <c r="P10" i="22"/>
  <c r="P9" i="22" s="1"/>
  <c r="O10" i="22"/>
  <c r="N10" i="22"/>
  <c r="M10" i="22"/>
  <c r="L10" i="22"/>
  <c r="L9" i="22" s="1"/>
  <c r="K10" i="22"/>
  <c r="J10" i="22"/>
  <c r="I10" i="22"/>
  <c r="H10" i="22"/>
  <c r="H9" i="22" s="1"/>
  <c r="G10" i="22"/>
  <c r="F10" i="22"/>
  <c r="E10" i="22"/>
  <c r="D10" i="22"/>
  <c r="D9" i="22" s="1"/>
  <c r="C10" i="22"/>
  <c r="C9" i="22" s="1"/>
  <c r="A10" i="22"/>
  <c r="AG9" i="22"/>
  <c r="AC9" i="22"/>
  <c r="Y9" i="22"/>
  <c r="U9" i="22"/>
  <c r="Q9" i="22"/>
  <c r="M9" i="22"/>
  <c r="I9" i="22"/>
  <c r="E9" i="22"/>
  <c r="A5" i="22"/>
  <c r="B4" i="22"/>
  <c r="B3" i="22"/>
  <c r="B2" i="22"/>
  <c r="T1" i="22"/>
  <c r="Q1" i="22"/>
  <c r="N1" i="22"/>
  <c r="AH67" i="21"/>
  <c r="AH66" i="21"/>
  <c r="AH65" i="21"/>
  <c r="AH64" i="21"/>
  <c r="AH63" i="21"/>
  <c r="AH62" i="21"/>
  <c r="AG62" i="21"/>
  <c r="AF62" i="21"/>
  <c r="AE62" i="21"/>
  <c r="AD62" i="21"/>
  <c r="AC62" i="21"/>
  <c r="AB62" i="21"/>
  <c r="AA62" i="21"/>
  <c r="Z62" i="21"/>
  <c r="Y62" i="21"/>
  <c r="X62" i="21"/>
  <c r="W62" i="21"/>
  <c r="V62" i="21"/>
  <c r="U62" i="21"/>
  <c r="T62" i="21"/>
  <c r="S62" i="21"/>
  <c r="R62" i="21"/>
  <c r="Q62" i="21"/>
  <c r="P62" i="21"/>
  <c r="O62" i="21"/>
  <c r="N62" i="21"/>
  <c r="M62" i="21"/>
  <c r="L62" i="21"/>
  <c r="K62" i="21"/>
  <c r="J62" i="21"/>
  <c r="I62" i="21"/>
  <c r="H62" i="21"/>
  <c r="G62" i="21"/>
  <c r="F62" i="21"/>
  <c r="E62" i="21"/>
  <c r="D62" i="21"/>
  <c r="C62" i="21"/>
  <c r="AH61" i="21"/>
  <c r="AH60" i="21"/>
  <c r="AI59" i="21"/>
  <c r="B59" i="21"/>
  <c r="A59" i="21"/>
  <c r="AI58" i="21"/>
  <c r="B58" i="21"/>
  <c r="A58" i="21"/>
  <c r="AI57" i="21"/>
  <c r="B57" i="21"/>
  <c r="A57" i="21"/>
  <c r="AI56" i="21"/>
  <c r="B56" i="21"/>
  <c r="A56" i="21"/>
  <c r="AI55" i="21"/>
  <c r="B55" i="21"/>
  <c r="A55" i="21"/>
  <c r="AI54" i="21"/>
  <c r="B54" i="21"/>
  <c r="A54" i="21"/>
  <c r="AI53" i="21"/>
  <c r="B53" i="21"/>
  <c r="A53" i="21"/>
  <c r="AI52" i="21"/>
  <c r="B52" i="21"/>
  <c r="A52" i="21"/>
  <c r="AI51" i="21"/>
  <c r="B51" i="21"/>
  <c r="A51" i="21"/>
  <c r="AI50" i="21"/>
  <c r="B50" i="21"/>
  <c r="A50" i="21"/>
  <c r="AI49" i="21"/>
  <c r="B49" i="21"/>
  <c r="A49" i="21"/>
  <c r="AI48" i="21"/>
  <c r="B48" i="21"/>
  <c r="A48" i="21"/>
  <c r="AI47" i="21"/>
  <c r="B47" i="21"/>
  <c r="A47" i="21"/>
  <c r="AI46" i="21"/>
  <c r="B46" i="21"/>
  <c r="A46" i="21"/>
  <c r="AI45" i="21"/>
  <c r="B45" i="21"/>
  <c r="A45" i="21"/>
  <c r="AG44" i="21"/>
  <c r="AF44" i="21"/>
  <c r="AE44" i="21"/>
  <c r="AD44" i="21"/>
  <c r="AD9" i="21" s="1"/>
  <c r="AC44" i="21"/>
  <c r="AB44" i="21"/>
  <c r="AA44" i="21"/>
  <c r="Z44" i="21"/>
  <c r="Z9" i="21" s="1"/>
  <c r="Y44" i="21"/>
  <c r="X44" i="21"/>
  <c r="W44" i="21"/>
  <c r="V44" i="21"/>
  <c r="V9" i="21" s="1"/>
  <c r="U44" i="21"/>
  <c r="T44" i="21"/>
  <c r="S44" i="21"/>
  <c r="R44" i="21"/>
  <c r="R9" i="21" s="1"/>
  <c r="Q44" i="21"/>
  <c r="P44" i="21"/>
  <c r="O44" i="21"/>
  <c r="N44" i="21"/>
  <c r="N9" i="21" s="1"/>
  <c r="M44" i="21"/>
  <c r="L44" i="21"/>
  <c r="K44" i="21"/>
  <c r="J44" i="21"/>
  <c r="J9" i="21" s="1"/>
  <c r="I44" i="21"/>
  <c r="H44" i="21"/>
  <c r="G44" i="21"/>
  <c r="F44" i="21"/>
  <c r="F9" i="21" s="1"/>
  <c r="E44" i="21"/>
  <c r="D44" i="21"/>
  <c r="C44" i="21"/>
  <c r="A44" i="21"/>
  <c r="AI42" i="21"/>
  <c r="B42" i="21"/>
  <c r="A42" i="21"/>
  <c r="AI41" i="21"/>
  <c r="B41" i="21"/>
  <c r="A41" i="21"/>
  <c r="AI40" i="21"/>
  <c r="B40" i="21"/>
  <c r="A40" i="21"/>
  <c r="AI39" i="21"/>
  <c r="B39" i="21"/>
  <c r="A39" i="21"/>
  <c r="AI38" i="21"/>
  <c r="B38" i="21"/>
  <c r="A38" i="21"/>
  <c r="AI37" i="21"/>
  <c r="B37" i="21"/>
  <c r="A37" i="21"/>
  <c r="AI36" i="21"/>
  <c r="B36" i="21"/>
  <c r="A36" i="21"/>
  <c r="AI35" i="21"/>
  <c r="B35" i="21"/>
  <c r="A35" i="21"/>
  <c r="AI34" i="21"/>
  <c r="B34" i="21"/>
  <c r="A34" i="21"/>
  <c r="AI33" i="21"/>
  <c r="B33" i="21"/>
  <c r="A33" i="21"/>
  <c r="AI32" i="21"/>
  <c r="B32" i="21"/>
  <c r="A32" i="21"/>
  <c r="AI31" i="21"/>
  <c r="B31" i="21"/>
  <c r="A31" i="21"/>
  <c r="AI30" i="21"/>
  <c r="B30" i="21"/>
  <c r="A30" i="21"/>
  <c r="AI29" i="21"/>
  <c r="B29" i="21"/>
  <c r="A29" i="21"/>
  <c r="AI28" i="21"/>
  <c r="AH27" i="21"/>
  <c r="Q3" i="21" s="1"/>
  <c r="B28" i="21"/>
  <c r="A28" i="21"/>
  <c r="AG27" i="21"/>
  <c r="AF27" i="21"/>
  <c r="AE27" i="21"/>
  <c r="AE9" i="21" s="1"/>
  <c r="AD27" i="21"/>
  <c r="AC27" i="21"/>
  <c r="AB27" i="21"/>
  <c r="AA27" i="21"/>
  <c r="AA9" i="21" s="1"/>
  <c r="Z27" i="21"/>
  <c r="Y27" i="21"/>
  <c r="X27" i="21"/>
  <c r="W27" i="21"/>
  <c r="W9" i="21" s="1"/>
  <c r="V27" i="21"/>
  <c r="U27" i="21"/>
  <c r="T27" i="21"/>
  <c r="S27" i="21"/>
  <c r="S9" i="21" s="1"/>
  <c r="R27" i="21"/>
  <c r="Q27" i="21"/>
  <c r="P27" i="21"/>
  <c r="O27" i="21"/>
  <c r="O9" i="21" s="1"/>
  <c r="N27" i="21"/>
  <c r="M27" i="21"/>
  <c r="L27" i="21"/>
  <c r="K27" i="21"/>
  <c r="K9" i="21" s="1"/>
  <c r="J27" i="21"/>
  <c r="I27" i="21"/>
  <c r="H27" i="21"/>
  <c r="G27" i="21"/>
  <c r="G9" i="21" s="1"/>
  <c r="F27" i="21"/>
  <c r="E27" i="21"/>
  <c r="D27" i="21"/>
  <c r="C27" i="21"/>
  <c r="C9" i="21" s="1"/>
  <c r="A27" i="21"/>
  <c r="AI25" i="21"/>
  <c r="B25" i="21"/>
  <c r="A25" i="21"/>
  <c r="AI24" i="21"/>
  <c r="B24" i="21"/>
  <c r="A24" i="21"/>
  <c r="AI23" i="21"/>
  <c r="B23" i="21"/>
  <c r="A23" i="21"/>
  <c r="AI22" i="21"/>
  <c r="B22" i="21"/>
  <c r="A22" i="21"/>
  <c r="AI21" i="21"/>
  <c r="B21" i="21"/>
  <c r="A21" i="21"/>
  <c r="AI20" i="21"/>
  <c r="B20" i="21"/>
  <c r="A20" i="21"/>
  <c r="AI19" i="21"/>
  <c r="B19" i="21"/>
  <c r="A19" i="21"/>
  <c r="AI18" i="21"/>
  <c r="B18" i="21"/>
  <c r="A18" i="21"/>
  <c r="AI17" i="21"/>
  <c r="B17" i="21"/>
  <c r="A17" i="21"/>
  <c r="AI16" i="21"/>
  <c r="B16" i="21"/>
  <c r="A16" i="21"/>
  <c r="AI15" i="21"/>
  <c r="B15" i="21"/>
  <c r="A15" i="21"/>
  <c r="AI14" i="21"/>
  <c r="B14" i="21"/>
  <c r="A14" i="21"/>
  <c r="AI13" i="21"/>
  <c r="B13" i="21"/>
  <c r="A13" i="21"/>
  <c r="AI12" i="21"/>
  <c r="B12" i="21"/>
  <c r="A12" i="21"/>
  <c r="AI11" i="21"/>
  <c r="AH10" i="21"/>
  <c r="B11" i="21"/>
  <c r="A11" i="21"/>
  <c r="AG10" i="21"/>
  <c r="AF10" i="21"/>
  <c r="AF9" i="21" s="1"/>
  <c r="AE10" i="21"/>
  <c r="AD10" i="21"/>
  <c r="AC10" i="21"/>
  <c r="AB10" i="21"/>
  <c r="AB9" i="21" s="1"/>
  <c r="AA10" i="21"/>
  <c r="Z10" i="21"/>
  <c r="Y10" i="21"/>
  <c r="X10" i="21"/>
  <c r="X9" i="21" s="1"/>
  <c r="W10" i="21"/>
  <c r="V10" i="21"/>
  <c r="U10" i="21"/>
  <c r="T10" i="21"/>
  <c r="T9" i="21" s="1"/>
  <c r="S10" i="21"/>
  <c r="R10" i="21"/>
  <c r="Q10" i="21"/>
  <c r="P10" i="21"/>
  <c r="P9" i="21" s="1"/>
  <c r="O10" i="21"/>
  <c r="N10" i="21"/>
  <c r="M10" i="21"/>
  <c r="L10" i="21"/>
  <c r="L9" i="21" s="1"/>
  <c r="K10" i="21"/>
  <c r="J10" i="21"/>
  <c r="I10" i="21"/>
  <c r="H10" i="21"/>
  <c r="H9" i="21" s="1"/>
  <c r="G10" i="21"/>
  <c r="F10" i="21"/>
  <c r="E10" i="21"/>
  <c r="D10" i="21"/>
  <c r="D9" i="21" s="1"/>
  <c r="C10" i="21"/>
  <c r="A10" i="21"/>
  <c r="AG9" i="21"/>
  <c r="AC9" i="21"/>
  <c r="Y9" i="21"/>
  <c r="U9" i="21"/>
  <c r="Q9" i="21"/>
  <c r="M9" i="21"/>
  <c r="I9" i="21"/>
  <c r="E9" i="21"/>
  <c r="A5" i="21"/>
  <c r="B4" i="21"/>
  <c r="B3" i="21"/>
  <c r="B2" i="21"/>
  <c r="T1" i="21"/>
  <c r="Q1" i="21"/>
  <c r="N1" i="21"/>
  <c r="AH67" i="20"/>
  <c r="AH66" i="20"/>
  <c r="AH65" i="20"/>
  <c r="AH64" i="20"/>
  <c r="AH63" i="20"/>
  <c r="AH62" i="20"/>
  <c r="AG62" i="20"/>
  <c r="AF62" i="20"/>
  <c r="AE62" i="20"/>
  <c r="AD62" i="20"/>
  <c r="AC62" i="20"/>
  <c r="AB62" i="20"/>
  <c r="AA62" i="20"/>
  <c r="Z62" i="20"/>
  <c r="Y62" i="20"/>
  <c r="X62" i="20"/>
  <c r="W62" i="20"/>
  <c r="V62" i="20"/>
  <c r="U62" i="20"/>
  <c r="T62" i="20"/>
  <c r="S62" i="20"/>
  <c r="R62" i="20"/>
  <c r="Q62" i="20"/>
  <c r="P62" i="20"/>
  <c r="O62" i="20"/>
  <c r="N62" i="20"/>
  <c r="M62" i="20"/>
  <c r="L62" i="20"/>
  <c r="K62" i="20"/>
  <c r="J62" i="20"/>
  <c r="I62" i="20"/>
  <c r="H62" i="20"/>
  <c r="G62" i="20"/>
  <c r="F62" i="20"/>
  <c r="E62" i="20"/>
  <c r="D62" i="20"/>
  <c r="C62" i="20"/>
  <c r="AH61" i="20"/>
  <c r="AH60" i="20"/>
  <c r="AI59" i="20"/>
  <c r="B59" i="20"/>
  <c r="A59" i="20"/>
  <c r="AI58" i="20"/>
  <c r="B58" i="20"/>
  <c r="A58" i="20"/>
  <c r="AI57" i="20"/>
  <c r="B57" i="20"/>
  <c r="A57" i="20"/>
  <c r="AI56" i="20"/>
  <c r="B56" i="20"/>
  <c r="A56" i="20"/>
  <c r="AI55" i="20"/>
  <c r="B55" i="20"/>
  <c r="A55" i="20"/>
  <c r="AI54" i="20"/>
  <c r="B54" i="20"/>
  <c r="A54" i="20"/>
  <c r="AI53" i="20"/>
  <c r="B53" i="20"/>
  <c r="A53" i="20"/>
  <c r="AI52" i="20"/>
  <c r="B52" i="20"/>
  <c r="A52" i="20"/>
  <c r="AI51" i="20"/>
  <c r="B51" i="20"/>
  <c r="A51" i="20"/>
  <c r="AI50" i="20"/>
  <c r="B50" i="20"/>
  <c r="A50" i="20"/>
  <c r="AI49" i="20"/>
  <c r="B49" i="20"/>
  <c r="A49" i="20"/>
  <c r="AI48" i="20"/>
  <c r="B48" i="20"/>
  <c r="A48" i="20"/>
  <c r="AI47" i="20"/>
  <c r="B47" i="20"/>
  <c r="A47" i="20"/>
  <c r="AI46" i="20"/>
  <c r="B46" i="20"/>
  <c r="A46" i="20"/>
  <c r="AI45" i="20"/>
  <c r="B45" i="20"/>
  <c r="A45" i="20"/>
  <c r="AG44" i="20"/>
  <c r="AF44" i="20"/>
  <c r="AE44" i="20"/>
  <c r="AD44" i="20"/>
  <c r="AD9" i="20" s="1"/>
  <c r="AC44" i="20"/>
  <c r="AB44" i="20"/>
  <c r="AA44" i="20"/>
  <c r="Z44" i="20"/>
  <c r="Z9" i="20" s="1"/>
  <c r="Y44" i="20"/>
  <c r="X44" i="20"/>
  <c r="W44" i="20"/>
  <c r="V44" i="20"/>
  <c r="V9" i="20" s="1"/>
  <c r="U44" i="20"/>
  <c r="T44" i="20"/>
  <c r="S44" i="20"/>
  <c r="R44" i="20"/>
  <c r="Q44" i="20"/>
  <c r="P44" i="20"/>
  <c r="O44" i="20"/>
  <c r="N44" i="20"/>
  <c r="M44" i="20"/>
  <c r="L44" i="20"/>
  <c r="K44" i="20"/>
  <c r="J44" i="20"/>
  <c r="I44" i="20"/>
  <c r="H44" i="20"/>
  <c r="G44" i="20"/>
  <c r="F44" i="20"/>
  <c r="F9" i="20" s="1"/>
  <c r="E44" i="20"/>
  <c r="D44" i="20"/>
  <c r="C44" i="20"/>
  <c r="A44" i="20"/>
  <c r="T1" i="20" s="1"/>
  <c r="AI42" i="20"/>
  <c r="B42" i="20"/>
  <c r="A42" i="20"/>
  <c r="AI41" i="20"/>
  <c r="B41" i="20"/>
  <c r="A41" i="20"/>
  <c r="AI40" i="20"/>
  <c r="B40" i="20"/>
  <c r="A40" i="20"/>
  <c r="AI39" i="20"/>
  <c r="B39" i="20"/>
  <c r="A39" i="20"/>
  <c r="AI38" i="20"/>
  <c r="B38" i="20"/>
  <c r="A38" i="20"/>
  <c r="AI37" i="20"/>
  <c r="B37" i="20"/>
  <c r="A37" i="20"/>
  <c r="AI36" i="20"/>
  <c r="B36" i="20"/>
  <c r="A36" i="20"/>
  <c r="AI35" i="20"/>
  <c r="B35" i="20"/>
  <c r="A35" i="20"/>
  <c r="AI34" i="20"/>
  <c r="B34" i="20"/>
  <c r="A34" i="20"/>
  <c r="AI33" i="20"/>
  <c r="B33" i="20"/>
  <c r="A33" i="20"/>
  <c r="AI32" i="20"/>
  <c r="B32" i="20"/>
  <c r="A32" i="20"/>
  <c r="AI31" i="20"/>
  <c r="B31" i="20"/>
  <c r="A31" i="20"/>
  <c r="AI30" i="20"/>
  <c r="B30" i="20"/>
  <c r="A30" i="20"/>
  <c r="AI29" i="20"/>
  <c r="B29" i="20"/>
  <c r="A29" i="20"/>
  <c r="AI28" i="20"/>
  <c r="B28" i="20"/>
  <c r="A28"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A27" i="20"/>
  <c r="AI25" i="20"/>
  <c r="B25" i="20"/>
  <c r="A25" i="20"/>
  <c r="AI24" i="20"/>
  <c r="B24" i="20"/>
  <c r="A24" i="20"/>
  <c r="AI23" i="20"/>
  <c r="B23" i="20"/>
  <c r="A23" i="20"/>
  <c r="AI22" i="20"/>
  <c r="B22" i="20"/>
  <c r="A22" i="20"/>
  <c r="AI21" i="20"/>
  <c r="B21" i="20"/>
  <c r="A21" i="20"/>
  <c r="AI20" i="20"/>
  <c r="B20" i="20"/>
  <c r="A20" i="20"/>
  <c r="AI19" i="20"/>
  <c r="B19" i="20"/>
  <c r="A19" i="20"/>
  <c r="AI18" i="20"/>
  <c r="B18" i="20"/>
  <c r="A18" i="20"/>
  <c r="AI17" i="20"/>
  <c r="B17" i="20"/>
  <c r="A17" i="20"/>
  <c r="AI16" i="20"/>
  <c r="B16" i="20"/>
  <c r="A16" i="20"/>
  <c r="AI15" i="20"/>
  <c r="B15" i="20"/>
  <c r="A15" i="20"/>
  <c r="AI14" i="20"/>
  <c r="B14" i="20"/>
  <c r="A14" i="20"/>
  <c r="AI13" i="20"/>
  <c r="AH13" i="20" s="1"/>
  <c r="B13" i="20"/>
  <c r="A13" i="20"/>
  <c r="AI12" i="20"/>
  <c r="AH12" i="20" s="1"/>
  <c r="AH10" i="20"/>
  <c r="B12" i="20"/>
  <c r="A12" i="20"/>
  <c r="AI11" i="20"/>
  <c r="B11" i="20"/>
  <c r="A11" i="20"/>
  <c r="AG10" i="20"/>
  <c r="AF10" i="20"/>
  <c r="AF9" i="20" s="1"/>
  <c r="AE10" i="20"/>
  <c r="AE9" i="20" s="1"/>
  <c r="AD10" i="20"/>
  <c r="AC10" i="20"/>
  <c r="AB10" i="20"/>
  <c r="AB9" i="20" s="1"/>
  <c r="AA10" i="20"/>
  <c r="AA9" i="20" s="1"/>
  <c r="Z10" i="20"/>
  <c r="Y10" i="20"/>
  <c r="X10" i="20"/>
  <c r="X9" i="20" s="1"/>
  <c r="W10" i="20"/>
  <c r="W9" i="20" s="1"/>
  <c r="V10" i="20"/>
  <c r="U10" i="20"/>
  <c r="T10" i="20"/>
  <c r="T9" i="20" s="1"/>
  <c r="S10" i="20"/>
  <c r="S9" i="20" s="1"/>
  <c r="R10" i="20"/>
  <c r="Q10" i="20"/>
  <c r="P10" i="20"/>
  <c r="P9" i="20" s="1"/>
  <c r="O10" i="20"/>
  <c r="O9" i="20" s="1"/>
  <c r="N10" i="20"/>
  <c r="M10" i="20"/>
  <c r="L10" i="20"/>
  <c r="L9" i="20" s="1"/>
  <c r="K10" i="20"/>
  <c r="K9" i="20" s="1"/>
  <c r="J10" i="20"/>
  <c r="I10" i="20"/>
  <c r="I9" i="20" s="1"/>
  <c r="H10" i="20"/>
  <c r="H9" i="20" s="1"/>
  <c r="G10" i="20"/>
  <c r="G9" i="20" s="1"/>
  <c r="F10" i="20"/>
  <c r="E10" i="20"/>
  <c r="D10" i="20"/>
  <c r="D9" i="20" s="1"/>
  <c r="C10" i="20"/>
  <c r="C9" i="20" s="1"/>
  <c r="A10" i="20"/>
  <c r="AG9" i="20"/>
  <c r="AC9" i="20"/>
  <c r="Y9" i="20"/>
  <c r="U9" i="20"/>
  <c r="Q9" i="20"/>
  <c r="M9" i="20"/>
  <c r="E9" i="20"/>
  <c r="A5" i="20"/>
  <c r="B4" i="20"/>
  <c r="B3" i="20"/>
  <c r="B2" i="20"/>
  <c r="Q1" i="20"/>
  <c r="N1" i="20"/>
  <c r="AI11" i="5"/>
  <c r="R9" i="20" l="1"/>
  <c r="Z9" i="27"/>
  <c r="Y9" i="27"/>
  <c r="W9" i="27"/>
  <c r="N9" i="20"/>
  <c r="J9" i="20"/>
  <c r="A6" i="30"/>
  <c r="B1" i="30" s="1"/>
  <c r="N3" i="30"/>
  <c r="AH27" i="30"/>
  <c r="Q3" i="30" s="1"/>
  <c r="AH44" i="30"/>
  <c r="T3" i="30" s="1"/>
  <c r="B6" i="29"/>
  <c r="C7" i="29" s="1"/>
  <c r="D7" i="29" s="1"/>
  <c r="N3" i="29"/>
  <c r="AH27" i="29"/>
  <c r="Q3" i="29" s="1"/>
  <c r="AH44" i="29"/>
  <c r="T3" i="29" s="1"/>
  <c r="A6" i="28"/>
  <c r="B1" i="28" s="1"/>
  <c r="N3" i="28"/>
  <c r="AH27" i="28"/>
  <c r="Q3" i="28" s="1"/>
  <c r="B6" i="27"/>
  <c r="C7" i="27" s="1"/>
  <c r="D7" i="27" s="1"/>
  <c r="B1" i="27"/>
  <c r="AH44" i="28"/>
  <c r="T3" i="28" s="1"/>
  <c r="AH27" i="27"/>
  <c r="Q3" i="27" s="1"/>
  <c r="AH44" i="27"/>
  <c r="T3" i="27" s="1"/>
  <c r="N3" i="27"/>
  <c r="B6" i="26"/>
  <c r="C7" i="26" s="1"/>
  <c r="D7" i="26" s="1"/>
  <c r="AH10" i="26"/>
  <c r="AH44" i="26"/>
  <c r="T3" i="26" s="1"/>
  <c r="B1" i="25"/>
  <c r="N3" i="25"/>
  <c r="AH27" i="25"/>
  <c r="Q3" i="25" s="1"/>
  <c r="C6" i="25"/>
  <c r="C7" i="25"/>
  <c r="D7" i="25" s="1"/>
  <c r="A6" i="24"/>
  <c r="B1" i="24" s="1"/>
  <c r="N3" i="24"/>
  <c r="AH27" i="24"/>
  <c r="Q3" i="24" s="1"/>
  <c r="AH44" i="24"/>
  <c r="T3" i="24" s="1"/>
  <c r="C7" i="23"/>
  <c r="D7" i="23" s="1"/>
  <c r="C6" i="23"/>
  <c r="AH44" i="23"/>
  <c r="T3" i="23" s="1"/>
  <c r="N3" i="23"/>
  <c r="AH9" i="23"/>
  <c r="W3" i="23" s="1"/>
  <c r="AH27" i="23"/>
  <c r="Q3" i="23" s="1"/>
  <c r="B1" i="23"/>
  <c r="AH44" i="22"/>
  <c r="T3" i="22" s="1"/>
  <c r="N3" i="22"/>
  <c r="A6" i="22"/>
  <c r="B6" i="22" s="1"/>
  <c r="A6" i="21"/>
  <c r="B1" i="21" s="1"/>
  <c r="N3" i="21"/>
  <c r="AH44" i="21"/>
  <c r="T3" i="21" s="1"/>
  <c r="A6" i="20"/>
  <c r="B1" i="20" s="1"/>
  <c r="N3" i="20"/>
  <c r="AH27" i="20"/>
  <c r="Q3" i="20" s="1"/>
  <c r="AH44" i="20"/>
  <c r="T3" i="20" s="1"/>
  <c r="AB7" i="6"/>
  <c r="AA7" i="6"/>
  <c r="Z7" i="6"/>
  <c r="Y7" i="6"/>
  <c r="AH9" i="21" l="1"/>
  <c r="W3" i="21" s="1"/>
  <c r="AH9" i="22"/>
  <c r="W3" i="22" s="1"/>
  <c r="AH9" i="20"/>
  <c r="W3" i="20" s="1"/>
  <c r="AH9" i="29"/>
  <c r="W3" i="29" s="1"/>
  <c r="AH9" i="30"/>
  <c r="W3" i="30" s="1"/>
  <c r="C6" i="27"/>
  <c r="C6" i="26"/>
  <c r="C6" i="29"/>
  <c r="B6" i="30"/>
  <c r="B6" i="28"/>
  <c r="E7" i="29"/>
  <c r="D6" i="29"/>
  <c r="D8" i="29" s="1"/>
  <c r="AH9" i="28"/>
  <c r="W3" i="28" s="1"/>
  <c r="E7" i="27"/>
  <c r="D6" i="27"/>
  <c r="D8" i="27" s="1"/>
  <c r="B6" i="24"/>
  <c r="C6" i="24" s="1"/>
  <c r="AH9" i="27"/>
  <c r="W3" i="27" s="1"/>
  <c r="N3" i="26"/>
  <c r="AH9" i="26"/>
  <c r="W3" i="26" s="1"/>
  <c r="E7" i="26"/>
  <c r="D6" i="26"/>
  <c r="D8" i="26" s="1"/>
  <c r="AH9" i="25"/>
  <c r="W3" i="25" s="1"/>
  <c r="E7" i="25"/>
  <c r="D6" i="25"/>
  <c r="D8" i="25" s="1"/>
  <c r="AH9" i="24"/>
  <c r="W3" i="24" s="1"/>
  <c r="E7" i="23"/>
  <c r="D6" i="23"/>
  <c r="D8" i="23" s="1"/>
  <c r="C6" i="22"/>
  <c r="C7" i="22"/>
  <c r="D7" i="22" s="1"/>
  <c r="B1" i="22"/>
  <c r="B6" i="21"/>
  <c r="B6" i="20"/>
  <c r="N5" i="19"/>
  <c r="N7" i="19" s="1"/>
  <c r="M5" i="19"/>
  <c r="M6" i="19" s="1"/>
  <c r="L5" i="19"/>
  <c r="L6" i="19" s="1"/>
  <c r="K7" i="19"/>
  <c r="M3" i="19"/>
  <c r="L3" i="19"/>
  <c r="K3" i="19"/>
  <c r="D5" i="5" l="1"/>
  <c r="D5" i="27"/>
  <c r="D5" i="25"/>
  <c r="D5" i="22"/>
  <c r="D5" i="28"/>
  <c r="D5" i="24"/>
  <c r="D5" i="20"/>
  <c r="D5" i="23"/>
  <c r="D5" i="21"/>
  <c r="D5" i="30"/>
  <c r="D5" i="29"/>
  <c r="D5" i="26"/>
  <c r="E5" i="5"/>
  <c r="E5" i="28"/>
  <c r="E5" i="25"/>
  <c r="E5" i="24"/>
  <c r="E5" i="20"/>
  <c r="E5" i="23"/>
  <c r="E5" i="21"/>
  <c r="E5" i="30"/>
  <c r="E5" i="29"/>
  <c r="E5" i="26"/>
  <c r="E5" i="22"/>
  <c r="E5" i="27"/>
  <c r="C6" i="30"/>
  <c r="C7" i="30"/>
  <c r="D7" i="30" s="1"/>
  <c r="F7" i="29"/>
  <c r="E6" i="29"/>
  <c r="E8" i="29" s="1"/>
  <c r="C6" i="28"/>
  <c r="C7" i="28"/>
  <c r="D7" i="28" s="1"/>
  <c r="C7" i="24"/>
  <c r="D7" i="24" s="1"/>
  <c r="E7" i="24" s="1"/>
  <c r="F7" i="27"/>
  <c r="E6" i="27"/>
  <c r="E8" i="27" s="1"/>
  <c r="F7" i="26"/>
  <c r="E6" i="26"/>
  <c r="E8" i="26" s="1"/>
  <c r="F7" i="25"/>
  <c r="E6" i="25"/>
  <c r="E8" i="25" s="1"/>
  <c r="F7" i="23"/>
  <c r="E6" i="23"/>
  <c r="E8" i="23" s="1"/>
  <c r="E7" i="22"/>
  <c r="D6" i="22"/>
  <c r="D8" i="22" s="1"/>
  <c r="C7" i="21"/>
  <c r="D7" i="21" s="1"/>
  <c r="C6" i="21"/>
  <c r="C7" i="20"/>
  <c r="D7" i="20" s="1"/>
  <c r="C6" i="20"/>
  <c r="M7" i="19"/>
  <c r="N6" i="19"/>
  <c r="K6" i="19"/>
  <c r="L7" i="19"/>
  <c r="C5" i="30" l="1"/>
  <c r="C5" i="29"/>
  <c r="C5" i="26"/>
  <c r="C5" i="22"/>
  <c r="C5" i="23"/>
  <c r="C5" i="27"/>
  <c r="C5" i="21"/>
  <c r="C5" i="28"/>
  <c r="C5" i="25"/>
  <c r="C5" i="24"/>
  <c r="C5" i="20"/>
  <c r="C5" i="5"/>
  <c r="F5" i="23"/>
  <c r="F5" i="21"/>
  <c r="F5" i="20"/>
  <c r="F5" i="30"/>
  <c r="F5" i="29"/>
  <c r="F5" i="26"/>
  <c r="F5" i="22"/>
  <c r="F5" i="24"/>
  <c r="F5" i="27"/>
  <c r="F5" i="28"/>
  <c r="F5" i="25"/>
  <c r="F5" i="5"/>
  <c r="E7" i="30"/>
  <c r="D6" i="30"/>
  <c r="D8" i="30" s="1"/>
  <c r="E7" i="28"/>
  <c r="D6" i="28"/>
  <c r="D8" i="28" s="1"/>
  <c r="D6" i="24"/>
  <c r="D8" i="24" s="1"/>
  <c r="G7" i="29"/>
  <c r="F6" i="29"/>
  <c r="F8" i="29" s="1"/>
  <c r="G7" i="27"/>
  <c r="F6" i="27"/>
  <c r="F8" i="27" s="1"/>
  <c r="G7" i="26"/>
  <c r="F6" i="26"/>
  <c r="F8" i="26" s="1"/>
  <c r="G7" i="25"/>
  <c r="F6" i="25"/>
  <c r="F8" i="25" s="1"/>
  <c r="F7" i="24"/>
  <c r="E6" i="24"/>
  <c r="G7" i="23"/>
  <c r="F6" i="23"/>
  <c r="F8" i="23" s="1"/>
  <c r="F7" i="22"/>
  <c r="E6" i="22"/>
  <c r="E8" i="22" s="1"/>
  <c r="E7" i="21"/>
  <c r="D6" i="21"/>
  <c r="D8" i="21" s="1"/>
  <c r="D6" i="20"/>
  <c r="D8" i="20" s="1"/>
  <c r="E7" i="20"/>
  <c r="B57" i="5"/>
  <c r="AI57" i="5"/>
  <c r="E8" i="24" l="1"/>
  <c r="E6" i="30"/>
  <c r="E8" i="30" s="1"/>
  <c r="F7" i="30"/>
  <c r="H7" i="29"/>
  <c r="G6" i="29"/>
  <c r="G8" i="29" s="1"/>
  <c r="F7" i="28"/>
  <c r="E6" i="28"/>
  <c r="E8" i="28" s="1"/>
  <c r="H7" i="27"/>
  <c r="G6" i="27"/>
  <c r="G8" i="27" s="1"/>
  <c r="H7" i="26"/>
  <c r="G6" i="26"/>
  <c r="G8" i="26" s="1"/>
  <c r="H7" i="25"/>
  <c r="G6" i="25"/>
  <c r="G8" i="25" s="1"/>
  <c r="G7" i="24"/>
  <c r="F6" i="24"/>
  <c r="H7" i="23"/>
  <c r="G6" i="23"/>
  <c r="G8" i="23" s="1"/>
  <c r="G7" i="22"/>
  <c r="F6" i="22"/>
  <c r="F8" i="22" s="1"/>
  <c r="E6" i="21"/>
  <c r="E8" i="21" s="1"/>
  <c r="F7" i="21"/>
  <c r="F7" i="20"/>
  <c r="E6" i="20"/>
  <c r="E8" i="20" s="1"/>
  <c r="E14" i="19"/>
  <c r="C14" i="19"/>
  <c r="A14" i="19"/>
  <c r="C8" i="6" s="1"/>
  <c r="D27" i="5"/>
  <c r="AI46" i="5"/>
  <c r="AI47" i="5"/>
  <c r="AI48" i="5"/>
  <c r="AI49" i="5"/>
  <c r="AI50" i="5"/>
  <c r="AI51" i="5"/>
  <c r="AI52" i="5"/>
  <c r="AI53" i="5"/>
  <c r="AI54" i="5"/>
  <c r="AI55" i="5"/>
  <c r="AI56" i="5"/>
  <c r="AI58" i="5"/>
  <c r="AI59" i="5"/>
  <c r="AI45" i="5"/>
  <c r="AI29" i="5"/>
  <c r="AI30" i="5"/>
  <c r="AI31" i="5"/>
  <c r="AI32" i="5"/>
  <c r="AI33" i="5"/>
  <c r="AI34" i="5"/>
  <c r="AI35" i="5"/>
  <c r="AI36" i="5"/>
  <c r="AI37" i="5"/>
  <c r="AI38" i="5"/>
  <c r="AI39" i="5"/>
  <c r="AI40" i="5"/>
  <c r="AI41" i="5"/>
  <c r="AI42" i="5"/>
  <c r="AI28" i="5"/>
  <c r="AI12" i="5"/>
  <c r="AI13" i="5"/>
  <c r="AI14" i="5"/>
  <c r="AI15" i="5"/>
  <c r="AH15" i="5" s="1"/>
  <c r="AI16" i="5"/>
  <c r="AH16" i="5" s="1"/>
  <c r="AI17" i="5"/>
  <c r="AH17" i="5" s="1"/>
  <c r="AI18" i="5"/>
  <c r="AH18" i="5" s="1"/>
  <c r="AI19" i="5"/>
  <c r="AH19" i="5" s="1"/>
  <c r="AI20" i="5"/>
  <c r="AI21" i="5"/>
  <c r="AI22" i="5"/>
  <c r="AI23" i="5"/>
  <c r="AI24" i="5"/>
  <c r="AI25" i="5"/>
  <c r="A5" i="5"/>
  <c r="A6" i="5" s="1"/>
  <c r="B1" i="5" s="1"/>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AG10" i="5"/>
  <c r="C10" i="5"/>
  <c r="A44" i="5"/>
  <c r="T1" i="5" s="1"/>
  <c r="B53" i="6"/>
  <c r="A53" i="6"/>
  <c r="A54" i="6" s="1"/>
  <c r="B33" i="6"/>
  <c r="A33" i="6"/>
  <c r="A13" i="6"/>
  <c r="B13" i="6"/>
  <c r="F18" i="19"/>
  <c r="C49" i="6" s="1"/>
  <c r="F19" i="19"/>
  <c r="D49" i="6" s="1"/>
  <c r="E49" i="6" s="1"/>
  <c r="F49" i="6" s="1"/>
  <c r="G49" i="6" s="1"/>
  <c r="H49" i="6" s="1"/>
  <c r="I49" i="6" s="1"/>
  <c r="J49" i="6" s="1"/>
  <c r="K49" i="6" s="1"/>
  <c r="L49" i="6" s="1"/>
  <c r="M49" i="6" s="1"/>
  <c r="N49" i="6" s="1"/>
  <c r="O49" i="6" s="1"/>
  <c r="P49" i="6" s="1"/>
  <c r="Q49" i="6" s="1"/>
  <c r="R49" i="6" s="1"/>
  <c r="D18" i="19"/>
  <c r="C29" i="6" s="1"/>
  <c r="D19" i="19"/>
  <c r="D29" i="6" s="1"/>
  <c r="E29" i="6" s="1"/>
  <c r="F29" i="6" s="1"/>
  <c r="G29" i="6" s="1"/>
  <c r="H29" i="6" s="1"/>
  <c r="I29" i="6" s="1"/>
  <c r="J29" i="6" s="1"/>
  <c r="K29" i="6" s="1"/>
  <c r="L29" i="6" s="1"/>
  <c r="M29" i="6" s="1"/>
  <c r="N29" i="6" s="1"/>
  <c r="O29" i="6" s="1"/>
  <c r="P29" i="6" s="1"/>
  <c r="Q29" i="6" s="1"/>
  <c r="R29" i="6" s="1"/>
  <c r="B20" i="19"/>
  <c r="C10" i="6" s="1"/>
  <c r="B18" i="19"/>
  <c r="C9" i="6" s="1"/>
  <c r="B19" i="19"/>
  <c r="D9" i="6" s="1"/>
  <c r="E9" i="6" s="1"/>
  <c r="F9" i="6" s="1"/>
  <c r="G9" i="6" s="1"/>
  <c r="E51" i="6"/>
  <c r="F51" i="6"/>
  <c r="G51" i="6"/>
  <c r="H51" i="6"/>
  <c r="I51" i="6"/>
  <c r="J51" i="6"/>
  <c r="K51" i="6"/>
  <c r="L51" i="6"/>
  <c r="M51" i="6"/>
  <c r="N51" i="6"/>
  <c r="O51" i="6"/>
  <c r="P51" i="6"/>
  <c r="Q51" i="6"/>
  <c r="R51" i="6"/>
  <c r="E31" i="6"/>
  <c r="F31" i="6"/>
  <c r="G31" i="6"/>
  <c r="H31" i="6"/>
  <c r="I31" i="6"/>
  <c r="J31" i="6"/>
  <c r="K31" i="6"/>
  <c r="L31" i="6"/>
  <c r="M31" i="6"/>
  <c r="N31" i="6"/>
  <c r="O31" i="6"/>
  <c r="P31" i="6"/>
  <c r="Q31" i="6"/>
  <c r="R31" i="6"/>
  <c r="D31" i="6"/>
  <c r="D51" i="6"/>
  <c r="E11" i="6"/>
  <c r="F11" i="6"/>
  <c r="G11" i="6"/>
  <c r="H11" i="6"/>
  <c r="I11" i="6"/>
  <c r="J11" i="6"/>
  <c r="K11" i="6"/>
  <c r="L11" i="6"/>
  <c r="M11" i="6"/>
  <c r="N11" i="6"/>
  <c r="O11" i="6"/>
  <c r="P11" i="6"/>
  <c r="Q11" i="6"/>
  <c r="R11" i="6"/>
  <c r="D11" i="6"/>
  <c r="E19" i="19"/>
  <c r="A46" i="5" s="1"/>
  <c r="E20" i="19"/>
  <c r="A47" i="5" s="1"/>
  <c r="E21" i="19"/>
  <c r="A48" i="5" s="1"/>
  <c r="E22" i="19"/>
  <c r="A49" i="5" s="1"/>
  <c r="E23" i="19"/>
  <c r="A50" i="5" s="1"/>
  <c r="E24" i="19"/>
  <c r="A51" i="5" s="1"/>
  <c r="E25" i="19"/>
  <c r="A52" i="5" s="1"/>
  <c r="E26" i="19"/>
  <c r="A53" i="5" s="1"/>
  <c r="E27" i="19"/>
  <c r="A54" i="5" s="1"/>
  <c r="E28" i="19"/>
  <c r="A55" i="5" s="1"/>
  <c r="E29" i="19"/>
  <c r="A56" i="5" s="1"/>
  <c r="E30" i="19"/>
  <c r="A57" i="5" s="1"/>
  <c r="E31" i="19"/>
  <c r="E32" i="19"/>
  <c r="E18" i="19"/>
  <c r="C19" i="19"/>
  <c r="A29" i="5" s="1"/>
  <c r="C20" i="19"/>
  <c r="A30" i="5" s="1"/>
  <c r="C21" i="19"/>
  <c r="A31" i="5" s="1"/>
  <c r="C22" i="19"/>
  <c r="A32" i="5" s="1"/>
  <c r="C23" i="19"/>
  <c r="A33" i="5" s="1"/>
  <c r="C24" i="19"/>
  <c r="A34" i="5" s="1"/>
  <c r="C25" i="19"/>
  <c r="A35" i="5" s="1"/>
  <c r="C26" i="19"/>
  <c r="A36" i="5" s="1"/>
  <c r="C27" i="19"/>
  <c r="A37" i="5" s="1"/>
  <c r="C28" i="19"/>
  <c r="C29" i="19"/>
  <c r="C30" i="19"/>
  <c r="C31" i="19"/>
  <c r="C32" i="19"/>
  <c r="C18" i="19"/>
  <c r="D5" i="6"/>
  <c r="D4" i="6"/>
  <c r="D3" i="6"/>
  <c r="C1" i="6" s="1"/>
  <c r="B4" i="5"/>
  <c r="F21" i="19"/>
  <c r="D50" i="6" s="1"/>
  <c r="E50" i="6" s="1"/>
  <c r="F50" i="6" s="1"/>
  <c r="G50" i="6" s="1"/>
  <c r="H50" i="6" s="1"/>
  <c r="I50" i="6" s="1"/>
  <c r="J50" i="6" s="1"/>
  <c r="K50" i="6" s="1"/>
  <c r="L50" i="6" s="1"/>
  <c r="M50" i="6" s="1"/>
  <c r="N50" i="6" s="1"/>
  <c r="O50" i="6" s="1"/>
  <c r="P50" i="6" s="1"/>
  <c r="Q50" i="6" s="1"/>
  <c r="R50" i="6" s="1"/>
  <c r="D21" i="19"/>
  <c r="D30" i="6" s="1"/>
  <c r="E30" i="6" s="1"/>
  <c r="F30" i="6" s="1"/>
  <c r="G30" i="6" s="1"/>
  <c r="H30" i="6" s="1"/>
  <c r="I30" i="6" s="1"/>
  <c r="J30" i="6" s="1"/>
  <c r="K30" i="6" s="1"/>
  <c r="L30" i="6" s="1"/>
  <c r="M30" i="6" s="1"/>
  <c r="N30" i="6" s="1"/>
  <c r="O30" i="6" s="1"/>
  <c r="P30" i="6" s="1"/>
  <c r="Q30" i="6" s="1"/>
  <c r="R30" i="6" s="1"/>
  <c r="F27" i="5"/>
  <c r="G27" i="5"/>
  <c r="H27" i="5"/>
  <c r="I27" i="5"/>
  <c r="I44" i="5"/>
  <c r="J44" i="5"/>
  <c r="K44" i="5"/>
  <c r="L44" i="5"/>
  <c r="D44" i="5"/>
  <c r="E27" i="5"/>
  <c r="E44" i="5"/>
  <c r="F44" i="5"/>
  <c r="G44" i="5"/>
  <c r="H44" i="5"/>
  <c r="J27" i="5"/>
  <c r="K27" i="5"/>
  <c r="L27" i="5"/>
  <c r="M27" i="5"/>
  <c r="M44" i="5"/>
  <c r="N27" i="5"/>
  <c r="N44" i="5"/>
  <c r="O27" i="5"/>
  <c r="O44" i="5"/>
  <c r="P27" i="5"/>
  <c r="P44" i="5"/>
  <c r="Q27" i="5"/>
  <c r="Q44" i="5"/>
  <c r="R27" i="5"/>
  <c r="R44" i="5"/>
  <c r="S27" i="5"/>
  <c r="S44" i="5"/>
  <c r="T27" i="5"/>
  <c r="T44" i="5"/>
  <c r="U27" i="5"/>
  <c r="U44" i="5"/>
  <c r="V27" i="5"/>
  <c r="V44" i="5"/>
  <c r="W27" i="5"/>
  <c r="W44" i="5"/>
  <c r="X27" i="5"/>
  <c r="X44" i="5"/>
  <c r="Y27" i="5"/>
  <c r="Y44" i="5"/>
  <c r="Z27" i="5"/>
  <c r="Z44" i="5"/>
  <c r="AA27" i="5"/>
  <c r="AA44" i="5"/>
  <c r="AB27" i="5"/>
  <c r="AB44" i="5"/>
  <c r="AC27" i="5"/>
  <c r="AC44" i="5"/>
  <c r="AD27" i="5"/>
  <c r="AD44" i="5"/>
  <c r="AE27" i="5"/>
  <c r="AE44" i="5"/>
  <c r="AF27" i="5"/>
  <c r="AF44" i="5"/>
  <c r="AG27" i="5"/>
  <c r="AG44" i="5"/>
  <c r="C27" i="5"/>
  <c r="C44" i="5"/>
  <c r="A18" i="19"/>
  <c r="F20" i="19"/>
  <c r="C50" i="6" s="1"/>
  <c r="D20" i="19"/>
  <c r="C30" i="6" s="1"/>
  <c r="B21" i="19"/>
  <c r="D10" i="6" s="1"/>
  <c r="E10" i="6" s="1"/>
  <c r="F10" i="6" s="1"/>
  <c r="B3" i="5"/>
  <c r="B2" i="5"/>
  <c r="B59" i="5"/>
  <c r="A19" i="19"/>
  <c r="A12" i="5" s="1"/>
  <c r="A20" i="19"/>
  <c r="A13" i="5" s="1"/>
  <c r="A21" i="19"/>
  <c r="A14" i="5" s="1"/>
  <c r="A22" i="19"/>
  <c r="A15" i="5" s="1"/>
  <c r="A23" i="19"/>
  <c r="A16" i="5" s="1"/>
  <c r="A24" i="19"/>
  <c r="A17" i="5" s="1"/>
  <c r="A25" i="19"/>
  <c r="A26" i="19"/>
  <c r="A19" i="5" s="1"/>
  <c r="A27" i="19"/>
  <c r="A28" i="19"/>
  <c r="A21" i="5" s="1"/>
  <c r="A29" i="19"/>
  <c r="A22" i="5" s="1"/>
  <c r="A30" i="19"/>
  <c r="A23" i="5" s="1"/>
  <c r="A31" i="19"/>
  <c r="A24" i="5" s="1"/>
  <c r="A32" i="19"/>
  <c r="A25" i="5" s="1"/>
  <c r="B46" i="5"/>
  <c r="B47" i="5"/>
  <c r="B48" i="5"/>
  <c r="B49" i="5"/>
  <c r="B50" i="5"/>
  <c r="B51" i="5"/>
  <c r="B52" i="5"/>
  <c r="B53" i="5"/>
  <c r="B54" i="5"/>
  <c r="B55" i="5"/>
  <c r="B56" i="5"/>
  <c r="B58" i="5"/>
  <c r="B45" i="5"/>
  <c r="B29" i="5"/>
  <c r="B30" i="5"/>
  <c r="B31" i="5"/>
  <c r="B32" i="5"/>
  <c r="B33" i="5"/>
  <c r="B34" i="5"/>
  <c r="B35" i="5"/>
  <c r="B36" i="5"/>
  <c r="B37" i="5"/>
  <c r="B38" i="5"/>
  <c r="B39" i="5"/>
  <c r="B40" i="5"/>
  <c r="B41" i="5"/>
  <c r="B42" i="5"/>
  <c r="B28" i="5"/>
  <c r="B12" i="5"/>
  <c r="B13" i="5"/>
  <c r="B14" i="5"/>
  <c r="B15" i="5"/>
  <c r="B16" i="5"/>
  <c r="B17" i="5"/>
  <c r="B18" i="5"/>
  <c r="B19" i="5"/>
  <c r="B20" i="5"/>
  <c r="B21" i="5"/>
  <c r="B22" i="5"/>
  <c r="B23" i="5"/>
  <c r="B24" i="5"/>
  <c r="B25" i="5"/>
  <c r="B11" i="5"/>
  <c r="A22" i="1"/>
  <c r="A27" i="1"/>
  <c r="A32" i="1"/>
  <c r="A23" i="1"/>
  <c r="A28" i="1" s="1"/>
  <c r="A33" i="1" s="1"/>
  <c r="A21" i="1"/>
  <c r="A26" i="1" s="1"/>
  <c r="A31" i="1" s="1"/>
  <c r="AI17" i="1"/>
  <c r="AI16" i="1"/>
  <c r="C29" i="1"/>
  <c r="D29" i="1"/>
  <c r="E29" i="1"/>
  <c r="AH29" i="1" s="1"/>
  <c r="F29" i="1"/>
  <c r="G29" i="1"/>
  <c r="H29" i="1"/>
  <c r="I29" i="1"/>
  <c r="J29" i="1"/>
  <c r="J40" i="1" s="1"/>
  <c r="K29" i="1"/>
  <c r="L29" i="1"/>
  <c r="M29" i="1"/>
  <c r="N29" i="1"/>
  <c r="O29" i="1"/>
  <c r="P29" i="1"/>
  <c r="Q29" i="1"/>
  <c r="R29" i="1"/>
  <c r="R40" i="1" s="1"/>
  <c r="S29" i="1"/>
  <c r="T29" i="1"/>
  <c r="U29" i="1"/>
  <c r="V29" i="1"/>
  <c r="W29" i="1"/>
  <c r="X29" i="1"/>
  <c r="Y29" i="1"/>
  <c r="Z29" i="1"/>
  <c r="AA29" i="1"/>
  <c r="AB29" i="1"/>
  <c r="AC29" i="1"/>
  <c r="AD29" i="1"/>
  <c r="AE29" i="1"/>
  <c r="AF29" i="1"/>
  <c r="AG29" i="1"/>
  <c r="AG40" i="1" s="1"/>
  <c r="AH23" i="1"/>
  <c r="AH16" i="1"/>
  <c r="AH21" i="1"/>
  <c r="AG52" i="1"/>
  <c r="AH26" i="1"/>
  <c r="AH31" i="1"/>
  <c r="C48" i="1"/>
  <c r="D48" i="1"/>
  <c r="E48" i="1"/>
  <c r="F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C19" i="1"/>
  <c r="C24" i="1"/>
  <c r="AH24" i="1" s="1"/>
  <c r="C34" i="1"/>
  <c r="AH34" i="1" s="1"/>
  <c r="C39" i="1"/>
  <c r="D19" i="1"/>
  <c r="D24" i="1"/>
  <c r="D40" i="1" s="1"/>
  <c r="D34" i="1"/>
  <c r="D39" i="1"/>
  <c r="E19" i="1"/>
  <c r="E24" i="1"/>
  <c r="E40" i="1" s="1"/>
  <c r="E34" i="1"/>
  <c r="E39" i="1"/>
  <c r="F19" i="1"/>
  <c r="F24" i="1"/>
  <c r="F40" i="1" s="1"/>
  <c r="F34" i="1"/>
  <c r="F39" i="1"/>
  <c r="G19" i="1"/>
  <c r="G40" i="1"/>
  <c r="G24" i="1"/>
  <c r="G34" i="1"/>
  <c r="G39" i="1"/>
  <c r="AH39" i="1" s="1"/>
  <c r="H19" i="1"/>
  <c r="H40" i="1" s="1"/>
  <c r="H24" i="1"/>
  <c r="H34" i="1"/>
  <c r="H39" i="1"/>
  <c r="I19" i="1"/>
  <c r="I40" i="1" s="1"/>
  <c r="I24" i="1"/>
  <c r="I34" i="1"/>
  <c r="I39" i="1"/>
  <c r="J19" i="1"/>
  <c r="J24" i="1"/>
  <c r="J34" i="1"/>
  <c r="J39" i="1"/>
  <c r="K19" i="1"/>
  <c r="K24" i="1"/>
  <c r="K40" i="1" s="1"/>
  <c r="K34" i="1"/>
  <c r="K39" i="1"/>
  <c r="L19" i="1"/>
  <c r="L40" i="1" s="1"/>
  <c r="L24" i="1"/>
  <c r="L34" i="1"/>
  <c r="L39" i="1"/>
  <c r="M19" i="1"/>
  <c r="M40" i="1"/>
  <c r="M24" i="1"/>
  <c r="M34" i="1"/>
  <c r="M39" i="1"/>
  <c r="N19" i="1"/>
  <c r="N40" i="1" s="1"/>
  <c r="N24" i="1"/>
  <c r="N34" i="1"/>
  <c r="N39" i="1"/>
  <c r="O19" i="1"/>
  <c r="O40" i="1" s="1"/>
  <c r="O24" i="1"/>
  <c r="O34" i="1"/>
  <c r="O39" i="1"/>
  <c r="P19" i="1"/>
  <c r="P24" i="1"/>
  <c r="P34" i="1"/>
  <c r="P40" i="1" s="1"/>
  <c r="P39" i="1"/>
  <c r="Q19" i="1"/>
  <c r="Q24" i="1"/>
  <c r="Q34" i="1"/>
  <c r="Q39" i="1"/>
  <c r="R19" i="1"/>
  <c r="R24" i="1"/>
  <c r="R34" i="1"/>
  <c r="R39" i="1"/>
  <c r="S19" i="1"/>
  <c r="S24" i="1"/>
  <c r="S34" i="1"/>
  <c r="S40" i="1" s="1"/>
  <c r="S39" i="1"/>
  <c r="T19" i="1"/>
  <c r="T24" i="1"/>
  <c r="T40" i="1"/>
  <c r="T34" i="1"/>
  <c r="T39" i="1"/>
  <c r="U19" i="1"/>
  <c r="U40" i="1"/>
  <c r="U24" i="1"/>
  <c r="U34" i="1"/>
  <c r="U39" i="1"/>
  <c r="V19" i="1"/>
  <c r="V40" i="1" s="1"/>
  <c r="V24" i="1"/>
  <c r="V34" i="1"/>
  <c r="V39" i="1"/>
  <c r="W19" i="1"/>
  <c r="W40" i="1" s="1"/>
  <c r="W24" i="1"/>
  <c r="W34" i="1"/>
  <c r="W39" i="1"/>
  <c r="X19" i="1"/>
  <c r="X24" i="1"/>
  <c r="X34" i="1"/>
  <c r="X39" i="1"/>
  <c r="Y19" i="1"/>
  <c r="Y24" i="1"/>
  <c r="Y40" i="1"/>
  <c r="Y34" i="1"/>
  <c r="Y39" i="1"/>
  <c r="Z19" i="1"/>
  <c r="Z40" i="1" s="1"/>
  <c r="Z24" i="1"/>
  <c r="Z34" i="1"/>
  <c r="Z39" i="1"/>
  <c r="AA19" i="1"/>
  <c r="AA40" i="1" s="1"/>
  <c r="AA24" i="1"/>
  <c r="AA34" i="1"/>
  <c r="AA39" i="1"/>
  <c r="AB19" i="1"/>
  <c r="AB24" i="1"/>
  <c r="AB34" i="1"/>
  <c r="AB40" i="1" s="1"/>
  <c r="AB39" i="1"/>
  <c r="AC19" i="1"/>
  <c r="AC24" i="1"/>
  <c r="AC34" i="1"/>
  <c r="AC39" i="1"/>
  <c r="AD19" i="1"/>
  <c r="AD24" i="1"/>
  <c r="AD34" i="1"/>
  <c r="AD39" i="1"/>
  <c r="AE19" i="1"/>
  <c r="AE24" i="1"/>
  <c r="AE34" i="1"/>
  <c r="AE40" i="1" s="1"/>
  <c r="AE39" i="1"/>
  <c r="AF19" i="1"/>
  <c r="AF24" i="1"/>
  <c r="AF34" i="1"/>
  <c r="AF39" i="1"/>
  <c r="AG19" i="1"/>
  <c r="AG24" i="1"/>
  <c r="AG34" i="1"/>
  <c r="AG39" i="1"/>
  <c r="AH47" i="1"/>
  <c r="AH46" i="1"/>
  <c r="AH45" i="1"/>
  <c r="AH38" i="1"/>
  <c r="AH37" i="1"/>
  <c r="AH36" i="1"/>
  <c r="AH33" i="1"/>
  <c r="AG54" i="1" s="1"/>
  <c r="AH32" i="1"/>
  <c r="AH28" i="1"/>
  <c r="AH27" i="1"/>
  <c r="AH22" i="1"/>
  <c r="AH18" i="1"/>
  <c r="AH17" i="1"/>
  <c r="AG53" i="1" s="1"/>
  <c r="AF54" i="1"/>
  <c r="AF53" i="1"/>
  <c r="AF52" i="1"/>
  <c r="AD40" i="1"/>
  <c r="C48" i="6"/>
  <c r="AC40" i="1"/>
  <c r="X40" i="1"/>
  <c r="Q40" i="1"/>
  <c r="AH48" i="1"/>
  <c r="AF40" i="1"/>
  <c r="K52" i="6"/>
  <c r="R52" i="6"/>
  <c r="E13" i="6"/>
  <c r="I54" i="6"/>
  <c r="N32" i="6"/>
  <c r="J32" i="6"/>
  <c r="N52" i="6"/>
  <c r="I52" i="6"/>
  <c r="E14" i="6"/>
  <c r="F52" i="6"/>
  <c r="G32" i="6"/>
  <c r="E12" i="6"/>
  <c r="Q32" i="6"/>
  <c r="E52" i="6"/>
  <c r="P53" i="6"/>
  <c r="O32" i="6"/>
  <c r="O52" i="6"/>
  <c r="L32" i="6"/>
  <c r="D53" i="6"/>
  <c r="F53" i="6"/>
  <c r="K54" i="6"/>
  <c r="G52" i="6"/>
  <c r="F32" i="6"/>
  <c r="D52" i="6"/>
  <c r="G53" i="6"/>
  <c r="H32" i="6"/>
  <c r="H33" i="6"/>
  <c r="R53" i="6"/>
  <c r="L52" i="6"/>
  <c r="M32" i="6"/>
  <c r="P52" i="6"/>
  <c r="G33" i="6"/>
  <c r="I32" i="6"/>
  <c r="J53" i="6"/>
  <c r="K32" i="6"/>
  <c r="P32" i="6"/>
  <c r="H52" i="6"/>
  <c r="D32" i="6"/>
  <c r="F12" i="6"/>
  <c r="N53" i="6"/>
  <c r="Q53" i="6"/>
  <c r="I53" i="6"/>
  <c r="D33" i="6"/>
  <c r="Q52" i="6"/>
  <c r="M52" i="6"/>
  <c r="R32" i="6"/>
  <c r="G54" i="6"/>
  <c r="D54" i="6"/>
  <c r="P54" i="6"/>
  <c r="E32" i="6"/>
  <c r="J52" i="6"/>
  <c r="M53" i="6"/>
  <c r="F8" i="24" l="1"/>
  <c r="G7" i="30"/>
  <c r="F6" i="30"/>
  <c r="F8" i="30" s="1"/>
  <c r="F6" i="28"/>
  <c r="F8" i="28" s="1"/>
  <c r="G7" i="28"/>
  <c r="I7" i="29"/>
  <c r="H6" i="29"/>
  <c r="H8" i="29" s="1"/>
  <c r="I7" i="27"/>
  <c r="H6" i="27"/>
  <c r="H8" i="27" s="1"/>
  <c r="I7" i="26"/>
  <c r="H6" i="26"/>
  <c r="H8" i="26" s="1"/>
  <c r="I7" i="25"/>
  <c r="H6" i="25"/>
  <c r="H8" i="25" s="1"/>
  <c r="H7" i="24"/>
  <c r="G6" i="24"/>
  <c r="I7" i="23"/>
  <c r="H6" i="23"/>
  <c r="H8" i="23" s="1"/>
  <c r="H7" i="22"/>
  <c r="G6" i="22"/>
  <c r="G8" i="22" s="1"/>
  <c r="G7" i="21"/>
  <c r="F6" i="21"/>
  <c r="F8" i="21" s="1"/>
  <c r="G7" i="20"/>
  <c r="F6" i="20"/>
  <c r="F8" i="20" s="1"/>
  <c r="G10" i="6"/>
  <c r="A10" i="5"/>
  <c r="N1" i="5" s="1"/>
  <c r="I9" i="5"/>
  <c r="S9" i="5"/>
  <c r="AH10" i="5"/>
  <c r="N3" i="5" s="1"/>
  <c r="AG9" i="5"/>
  <c r="E9" i="5"/>
  <c r="AE9" i="5"/>
  <c r="K9" i="5"/>
  <c r="F9" i="5"/>
  <c r="AF9" i="5"/>
  <c r="X9" i="5"/>
  <c r="AA9" i="5"/>
  <c r="W9" i="5"/>
  <c r="O9" i="5"/>
  <c r="H9" i="5"/>
  <c r="C40" i="1"/>
  <c r="AH40" i="1" s="1"/>
  <c r="AH50" i="1" s="1"/>
  <c r="AB9" i="5"/>
  <c r="A42" i="5"/>
  <c r="L9" i="5"/>
  <c r="C11" i="6"/>
  <c r="A20" i="5"/>
  <c r="A41" i="5"/>
  <c r="A58" i="5"/>
  <c r="A27" i="5"/>
  <c r="Q1" i="5" s="1"/>
  <c r="A11" i="5"/>
  <c r="AH19" i="1"/>
  <c r="A38" i="5"/>
  <c r="A59" i="5"/>
  <c r="A18" i="5"/>
  <c r="A40" i="5"/>
  <c r="A45" i="5"/>
  <c r="AD9" i="5"/>
  <c r="Z9" i="5"/>
  <c r="V9" i="5"/>
  <c r="R9" i="5"/>
  <c r="N9" i="5"/>
  <c r="A28" i="5"/>
  <c r="A39" i="5"/>
  <c r="C13" i="6"/>
  <c r="C53" i="6"/>
  <c r="AC9" i="5"/>
  <c r="AH44" i="5"/>
  <c r="C31" i="6"/>
  <c r="C33" i="6"/>
  <c r="C28" i="6"/>
  <c r="B54" i="6"/>
  <c r="C54" i="6" s="1"/>
  <c r="C51" i="6"/>
  <c r="AH27" i="5"/>
  <c r="A55" i="6"/>
  <c r="A56" i="6" s="1"/>
  <c r="C9" i="5"/>
  <c r="Y9" i="5"/>
  <c r="U9" i="5"/>
  <c r="Q9" i="5"/>
  <c r="M9" i="5"/>
  <c r="J9" i="5"/>
  <c r="T9" i="5"/>
  <c r="P9" i="5"/>
  <c r="G9" i="5"/>
  <c r="D9" i="5"/>
  <c r="A14" i="6"/>
  <c r="A34" i="6"/>
  <c r="B6" i="5"/>
  <c r="I34" i="6"/>
  <c r="O53" i="6"/>
  <c r="L56" i="6"/>
  <c r="F56" i="6"/>
  <c r="J54" i="6"/>
  <c r="E54" i="6"/>
  <c r="K34" i="6"/>
  <c r="D14" i="6"/>
  <c r="M54" i="6"/>
  <c r="R54" i="6"/>
  <c r="N54" i="6"/>
  <c r="M33" i="6"/>
  <c r="O34" i="6"/>
  <c r="E55" i="6"/>
  <c r="M34" i="6"/>
  <c r="D34" i="6"/>
  <c r="D13" i="6"/>
  <c r="E53" i="6"/>
  <c r="L33" i="6"/>
  <c r="L53" i="6"/>
  <c r="P33" i="6"/>
  <c r="N33" i="6"/>
  <c r="I33" i="6"/>
  <c r="N34" i="6"/>
  <c r="L34" i="6"/>
  <c r="R34" i="6"/>
  <c r="J34" i="6"/>
  <c r="K53" i="6"/>
  <c r="D55" i="6"/>
  <c r="G12" i="6"/>
  <c r="F54" i="6"/>
  <c r="O33" i="6"/>
  <c r="H53" i="6"/>
  <c r="H34" i="6"/>
  <c r="O55" i="6"/>
  <c r="F13" i="6"/>
  <c r="M56" i="6"/>
  <c r="O54" i="6"/>
  <c r="F34" i="6"/>
  <c r="I56" i="6"/>
  <c r="G34" i="6"/>
  <c r="M55" i="6"/>
  <c r="I55" i="6"/>
  <c r="K33" i="6"/>
  <c r="Q34" i="6"/>
  <c r="H54" i="6"/>
  <c r="P34" i="6"/>
  <c r="E34" i="6"/>
  <c r="Q54" i="6"/>
  <c r="F14" i="6"/>
  <c r="J33" i="6"/>
  <c r="L54" i="6"/>
  <c r="Q33" i="6"/>
  <c r="D12" i="6"/>
  <c r="R33" i="6"/>
  <c r="P56" i="6"/>
  <c r="G8" i="24" l="1"/>
  <c r="H7" i="30"/>
  <c r="G6" i="30"/>
  <c r="G8" i="30" s="1"/>
  <c r="I6" i="29"/>
  <c r="I8" i="29" s="1"/>
  <c r="J7" i="29"/>
  <c r="H7" i="28"/>
  <c r="G6" i="28"/>
  <c r="G8" i="28" s="1"/>
  <c r="J7" i="27"/>
  <c r="I6" i="27"/>
  <c r="I8" i="27" s="1"/>
  <c r="J7" i="26"/>
  <c r="I6" i="26"/>
  <c r="I8" i="26" s="1"/>
  <c r="J7" i="25"/>
  <c r="I6" i="25"/>
  <c r="I8" i="25" s="1"/>
  <c r="I7" i="24"/>
  <c r="H6" i="24"/>
  <c r="J7" i="23"/>
  <c r="I6" i="23"/>
  <c r="I8" i="23" s="1"/>
  <c r="I7" i="22"/>
  <c r="H6" i="22"/>
  <c r="H8" i="22" s="1"/>
  <c r="H7" i="21"/>
  <c r="G6" i="21"/>
  <c r="G8" i="21" s="1"/>
  <c r="H7" i="20"/>
  <c r="G6" i="20"/>
  <c r="G8" i="20" s="1"/>
  <c r="H10" i="6"/>
  <c r="AH9" i="5"/>
  <c r="W3" i="5" s="1"/>
  <c r="Q3" i="5"/>
  <c r="T3" i="5"/>
  <c r="T53" i="6"/>
  <c r="T54" i="6"/>
  <c r="T33" i="6"/>
  <c r="B55" i="6"/>
  <c r="C55" i="6" s="1"/>
  <c r="T34" i="6"/>
  <c r="B34" i="6"/>
  <c r="C34" i="6" s="1"/>
  <c r="A35" i="6"/>
  <c r="B14" i="6"/>
  <c r="C14" i="6" s="1"/>
  <c r="A15" i="6"/>
  <c r="A57" i="6"/>
  <c r="C6" i="5"/>
  <c r="C7" i="5"/>
  <c r="D7" i="5" s="1"/>
  <c r="L35" i="6"/>
  <c r="Q57" i="6"/>
  <c r="G56" i="6"/>
  <c r="K57" i="6"/>
  <c r="R56" i="6"/>
  <c r="N56" i="6"/>
  <c r="P55" i="6"/>
  <c r="O35" i="6"/>
  <c r="J56" i="6"/>
  <c r="H35" i="6"/>
  <c r="Q56" i="6"/>
  <c r="D35" i="6"/>
  <c r="N55" i="6"/>
  <c r="E35" i="6"/>
  <c r="G35" i="6"/>
  <c r="H56" i="6"/>
  <c r="H12" i="6"/>
  <c r="H55" i="6"/>
  <c r="P35" i="6"/>
  <c r="L55" i="6"/>
  <c r="F15" i="6"/>
  <c r="O56" i="6"/>
  <c r="K35" i="6"/>
  <c r="F57" i="6"/>
  <c r="N35" i="6"/>
  <c r="K56" i="6"/>
  <c r="G57" i="6"/>
  <c r="Q55" i="6"/>
  <c r="R35" i="6"/>
  <c r="Q35" i="6"/>
  <c r="G55" i="6"/>
  <c r="E56" i="6"/>
  <c r="R55" i="6"/>
  <c r="D56" i="6"/>
  <c r="I35" i="6"/>
  <c r="J55" i="6"/>
  <c r="M35" i="6"/>
  <c r="K55" i="6"/>
  <c r="J35" i="6"/>
  <c r="F35" i="6"/>
  <c r="F55" i="6"/>
  <c r="H8" i="24" l="1"/>
  <c r="H6" i="30"/>
  <c r="H8" i="30" s="1"/>
  <c r="I7" i="30"/>
  <c r="K7" i="29"/>
  <c r="J6" i="29"/>
  <c r="J8" i="29" s="1"/>
  <c r="I7" i="28"/>
  <c r="H6" i="28"/>
  <c r="H8" i="28" s="1"/>
  <c r="K7" i="27"/>
  <c r="J6" i="27"/>
  <c r="J8" i="27" s="1"/>
  <c r="K7" i="26"/>
  <c r="J6" i="26"/>
  <c r="J8" i="26" s="1"/>
  <c r="K7" i="25"/>
  <c r="J6" i="25"/>
  <c r="J8" i="25" s="1"/>
  <c r="J7" i="24"/>
  <c r="I6" i="24"/>
  <c r="K7" i="23"/>
  <c r="J6" i="23"/>
  <c r="J8" i="23" s="1"/>
  <c r="J7" i="22"/>
  <c r="I6" i="22"/>
  <c r="I8" i="22" s="1"/>
  <c r="I7" i="21"/>
  <c r="H6" i="21"/>
  <c r="H8" i="21" s="1"/>
  <c r="I7" i="20"/>
  <c r="H6" i="20"/>
  <c r="H8" i="20" s="1"/>
  <c r="I10" i="6"/>
  <c r="T55" i="6"/>
  <c r="T56" i="6"/>
  <c r="B56" i="6"/>
  <c r="C56" i="6" s="1"/>
  <c r="T35" i="6"/>
  <c r="A58" i="6"/>
  <c r="A16" i="6"/>
  <c r="B15" i="6"/>
  <c r="C15" i="6" s="1"/>
  <c r="B35" i="6"/>
  <c r="C35" i="6" s="1"/>
  <c r="A36" i="6"/>
  <c r="E7" i="5"/>
  <c r="D6" i="5"/>
  <c r="D8" i="5" s="1"/>
  <c r="N58" i="6"/>
  <c r="N36" i="6"/>
  <c r="E58" i="6"/>
  <c r="Q36" i="6"/>
  <c r="H36" i="6"/>
  <c r="R36" i="6"/>
  <c r="M36" i="6"/>
  <c r="H57" i="6"/>
  <c r="G36" i="6"/>
  <c r="D57" i="6"/>
  <c r="L58" i="6"/>
  <c r="E15" i="6"/>
  <c r="P36" i="6"/>
  <c r="L36" i="6"/>
  <c r="F16" i="6"/>
  <c r="D16" i="6"/>
  <c r="O36" i="6"/>
  <c r="N57" i="6"/>
  <c r="L57" i="6"/>
  <c r="F36" i="6"/>
  <c r="R57" i="6"/>
  <c r="D58" i="6"/>
  <c r="M57" i="6"/>
  <c r="J57" i="6"/>
  <c r="I36" i="6"/>
  <c r="I12" i="6"/>
  <c r="E36" i="6"/>
  <c r="J36" i="6"/>
  <c r="E16" i="6"/>
  <c r="O57" i="6"/>
  <c r="P58" i="6"/>
  <c r="K36" i="6"/>
  <c r="D36" i="6"/>
  <c r="P57" i="6"/>
  <c r="I57" i="6"/>
  <c r="D15" i="6"/>
  <c r="E57" i="6"/>
  <c r="I8" i="24" l="1"/>
  <c r="I6" i="30"/>
  <c r="I8" i="30" s="1"/>
  <c r="J7" i="30"/>
  <c r="J7" i="28"/>
  <c r="I6" i="28"/>
  <c r="I8" i="28" s="1"/>
  <c r="L7" i="29"/>
  <c r="K6" i="29"/>
  <c r="K8" i="29" s="1"/>
  <c r="L7" i="27"/>
  <c r="K6" i="27"/>
  <c r="K8" i="27" s="1"/>
  <c r="L7" i="26"/>
  <c r="K6" i="26"/>
  <c r="K8" i="26" s="1"/>
  <c r="L7" i="25"/>
  <c r="K6" i="25"/>
  <c r="K8" i="25" s="1"/>
  <c r="K7" i="24"/>
  <c r="J6" i="24"/>
  <c r="L7" i="23"/>
  <c r="K6" i="23"/>
  <c r="K8" i="23" s="1"/>
  <c r="K7" i="22"/>
  <c r="J6" i="22"/>
  <c r="J8" i="22" s="1"/>
  <c r="J7" i="21"/>
  <c r="I6" i="21"/>
  <c r="I8" i="21" s="1"/>
  <c r="J7" i="20"/>
  <c r="I6" i="20"/>
  <c r="I8" i="20" s="1"/>
  <c r="J10" i="6"/>
  <c r="T57" i="6"/>
  <c r="B57" i="6"/>
  <c r="C57" i="6" s="1"/>
  <c r="T36" i="6"/>
  <c r="A37" i="6"/>
  <c r="B36" i="6"/>
  <c r="C36" i="6" s="1"/>
  <c r="A17" i="6"/>
  <c r="B16" i="6"/>
  <c r="C16" i="6" s="1"/>
  <c r="A59" i="6"/>
  <c r="E6" i="5"/>
  <c r="E8" i="5" s="1"/>
  <c r="F7" i="5"/>
  <c r="F58" i="6"/>
  <c r="O59" i="6"/>
  <c r="I37" i="6"/>
  <c r="J59" i="6"/>
  <c r="M59" i="6"/>
  <c r="G58" i="6"/>
  <c r="R58" i="6"/>
  <c r="J12" i="6"/>
  <c r="H59" i="6"/>
  <c r="R37" i="6"/>
  <c r="J58" i="6"/>
  <c r="K37" i="6"/>
  <c r="P37" i="6"/>
  <c r="K59" i="6"/>
  <c r="J37" i="6"/>
  <c r="D37" i="6"/>
  <c r="D59" i="6"/>
  <c r="Q58" i="6"/>
  <c r="N59" i="6"/>
  <c r="M58" i="6"/>
  <c r="I59" i="6"/>
  <c r="L37" i="6"/>
  <c r="G37" i="6"/>
  <c r="O58" i="6"/>
  <c r="F59" i="6"/>
  <c r="H58" i="6"/>
  <c r="R59" i="6"/>
  <c r="O37" i="6"/>
  <c r="H37" i="6"/>
  <c r="F37" i="6"/>
  <c r="D17" i="6"/>
  <c r="E59" i="6"/>
  <c r="Q37" i="6"/>
  <c r="M37" i="6"/>
  <c r="I58" i="6"/>
  <c r="K58" i="6"/>
  <c r="F17" i="6"/>
  <c r="P59" i="6"/>
  <c r="J8" i="24" l="1"/>
  <c r="K7" i="30"/>
  <c r="J6" i="30"/>
  <c r="J8" i="30" s="1"/>
  <c r="M7" i="29"/>
  <c r="L6" i="29"/>
  <c r="L8" i="29" s="1"/>
  <c r="K7" i="28"/>
  <c r="J6" i="28"/>
  <c r="J8" i="28" s="1"/>
  <c r="M7" i="27"/>
  <c r="L6" i="27"/>
  <c r="L8" i="27" s="1"/>
  <c r="M7" i="26"/>
  <c r="L6" i="26"/>
  <c r="L8" i="26" s="1"/>
  <c r="M7" i="25"/>
  <c r="L6" i="25"/>
  <c r="L8" i="25" s="1"/>
  <c r="L7" i="24"/>
  <c r="K6" i="24"/>
  <c r="M7" i="23"/>
  <c r="L6" i="23"/>
  <c r="L8" i="23" s="1"/>
  <c r="L7" i="22"/>
  <c r="K6" i="22"/>
  <c r="K8" i="22" s="1"/>
  <c r="K7" i="21"/>
  <c r="J6" i="21"/>
  <c r="J8" i="21" s="1"/>
  <c r="K7" i="20"/>
  <c r="J6" i="20"/>
  <c r="J8" i="20" s="1"/>
  <c r="K10" i="6"/>
  <c r="B58" i="6"/>
  <c r="C58" i="6" s="1"/>
  <c r="T58" i="6"/>
  <c r="A60" i="6"/>
  <c r="A38" i="6"/>
  <c r="B37" i="6"/>
  <c r="C37" i="6" s="1"/>
  <c r="A18" i="6"/>
  <c r="B17" i="6"/>
  <c r="C17" i="6" s="1"/>
  <c r="F6" i="5"/>
  <c r="F8" i="5" s="1"/>
  <c r="G7" i="5"/>
  <c r="P38" i="6"/>
  <c r="N37" i="6"/>
  <c r="G60" i="6"/>
  <c r="K60" i="6"/>
  <c r="G59" i="6"/>
  <c r="Q60" i="6"/>
  <c r="F60" i="6"/>
  <c r="I60" i="6"/>
  <c r="I38" i="6"/>
  <c r="F18" i="6"/>
  <c r="J60" i="6"/>
  <c r="H38" i="6"/>
  <c r="L59" i="6"/>
  <c r="E18" i="6"/>
  <c r="D60" i="6"/>
  <c r="D18" i="6"/>
  <c r="E17" i="6"/>
  <c r="O60" i="6"/>
  <c r="N60" i="6"/>
  <c r="R60" i="6"/>
  <c r="N38" i="6"/>
  <c r="L60" i="6"/>
  <c r="K12" i="6"/>
  <c r="Q59" i="6"/>
  <c r="R38" i="6"/>
  <c r="E37" i="6"/>
  <c r="E60" i="6"/>
  <c r="P60" i="6"/>
  <c r="M60" i="6"/>
  <c r="H60" i="6"/>
  <c r="K8" i="24" l="1"/>
  <c r="L7" i="30"/>
  <c r="K6" i="30"/>
  <c r="K8" i="30" s="1"/>
  <c r="L7" i="28"/>
  <c r="K6" i="28"/>
  <c r="K8" i="28" s="1"/>
  <c r="M6" i="29"/>
  <c r="M8" i="29" s="1"/>
  <c r="N7" i="29"/>
  <c r="N7" i="27"/>
  <c r="M6" i="27"/>
  <c r="M8" i="27" s="1"/>
  <c r="N7" i="26"/>
  <c r="M6" i="26"/>
  <c r="M8" i="26" s="1"/>
  <c r="N7" i="25"/>
  <c r="M6" i="25"/>
  <c r="M8" i="25" s="1"/>
  <c r="M7" i="24"/>
  <c r="L6" i="24"/>
  <c r="N7" i="23"/>
  <c r="M6" i="23"/>
  <c r="M8" i="23" s="1"/>
  <c r="M7" i="22"/>
  <c r="L6" i="22"/>
  <c r="L8" i="22" s="1"/>
  <c r="K6" i="21"/>
  <c r="K8" i="21" s="1"/>
  <c r="L7" i="21"/>
  <c r="L7" i="20"/>
  <c r="K6" i="20"/>
  <c r="K8" i="20" s="1"/>
  <c r="L10" i="6"/>
  <c r="B59" i="6"/>
  <c r="C59" i="6" s="1"/>
  <c r="T59" i="6"/>
  <c r="T37" i="6"/>
  <c r="T60" i="6"/>
  <c r="B38" i="6"/>
  <c r="C38" i="6" s="1"/>
  <c r="A39" i="6"/>
  <c r="A19" i="6"/>
  <c r="B18" i="6"/>
  <c r="C18" i="6" s="1"/>
  <c r="A61" i="6"/>
  <c r="H7" i="5"/>
  <c r="G6" i="5"/>
  <c r="G8" i="5" s="1"/>
  <c r="J39" i="6"/>
  <c r="Q61" i="6"/>
  <c r="G38" i="6"/>
  <c r="I61" i="6"/>
  <c r="E39" i="6"/>
  <c r="H61" i="6"/>
  <c r="J61" i="6"/>
  <c r="P39" i="6"/>
  <c r="F19" i="6"/>
  <c r="E38" i="6"/>
  <c r="H39" i="6"/>
  <c r="L61" i="6"/>
  <c r="K38" i="6"/>
  <c r="D38" i="6"/>
  <c r="E19" i="6"/>
  <c r="F38" i="6"/>
  <c r="F61" i="6"/>
  <c r="R61" i="6"/>
  <c r="L12" i="6"/>
  <c r="J38" i="6"/>
  <c r="Q38" i="6"/>
  <c r="O38" i="6"/>
  <c r="L38" i="6"/>
  <c r="D19" i="6"/>
  <c r="K39" i="6"/>
  <c r="E61" i="6"/>
  <c r="M38" i="6"/>
  <c r="L8" i="24" l="1"/>
  <c r="M7" i="30"/>
  <c r="L6" i="30"/>
  <c r="L8" i="30" s="1"/>
  <c r="O7" i="29"/>
  <c r="N6" i="29"/>
  <c r="N8" i="29" s="1"/>
  <c r="M7" i="28"/>
  <c r="L6" i="28"/>
  <c r="L8" i="28" s="1"/>
  <c r="O7" i="27"/>
  <c r="N6" i="27"/>
  <c r="N8" i="27" s="1"/>
  <c r="O7" i="26"/>
  <c r="N6" i="26"/>
  <c r="N8" i="26" s="1"/>
  <c r="O7" i="25"/>
  <c r="N6" i="25"/>
  <c r="N8" i="25" s="1"/>
  <c r="N7" i="24"/>
  <c r="M6" i="24"/>
  <c r="O7" i="23"/>
  <c r="N6" i="23"/>
  <c r="N8" i="23" s="1"/>
  <c r="N7" i="22"/>
  <c r="M6" i="22"/>
  <c r="M8" i="22" s="1"/>
  <c r="M7" i="21"/>
  <c r="L6" i="21"/>
  <c r="L8" i="21" s="1"/>
  <c r="M7" i="20"/>
  <c r="L6" i="20"/>
  <c r="L8" i="20" s="1"/>
  <c r="M10" i="6"/>
  <c r="B60" i="6"/>
  <c r="C60" i="6" s="1"/>
  <c r="T38" i="6"/>
  <c r="A40" i="6"/>
  <c r="B39" i="6"/>
  <c r="C39" i="6" s="1"/>
  <c r="A20" i="6"/>
  <c r="B19" i="6"/>
  <c r="C19" i="6" s="1"/>
  <c r="A62" i="6"/>
  <c r="B61" i="6"/>
  <c r="C61" i="6" s="1"/>
  <c r="I7" i="5"/>
  <c r="H6" i="5"/>
  <c r="H8" i="5" s="1"/>
  <c r="G61" i="6"/>
  <c r="N62" i="6"/>
  <c r="N39" i="6"/>
  <c r="M40" i="6"/>
  <c r="E62" i="6"/>
  <c r="L39" i="6"/>
  <c r="D20" i="6"/>
  <c r="M39" i="6"/>
  <c r="F39" i="6"/>
  <c r="L62" i="6"/>
  <c r="F20" i="6"/>
  <c r="R39" i="6"/>
  <c r="H62" i="6"/>
  <c r="P61" i="6"/>
  <c r="R62" i="6"/>
  <c r="O39" i="6"/>
  <c r="K61" i="6"/>
  <c r="D62" i="6"/>
  <c r="E40" i="6"/>
  <c r="P40" i="6"/>
  <c r="M61" i="6"/>
  <c r="O61" i="6"/>
  <c r="K62" i="6"/>
  <c r="I62" i="6"/>
  <c r="M12" i="6"/>
  <c r="I39" i="6"/>
  <c r="J62" i="6"/>
  <c r="M62" i="6"/>
  <c r="L40" i="6"/>
  <c r="Q39" i="6"/>
  <c r="Q62" i="6"/>
  <c r="N61" i="6"/>
  <c r="G39" i="6"/>
  <c r="E20" i="6"/>
  <c r="D39" i="6"/>
  <c r="G62" i="6"/>
  <c r="P62" i="6"/>
  <c r="F62" i="6"/>
  <c r="F40" i="6"/>
  <c r="D61" i="6"/>
  <c r="O62" i="6"/>
  <c r="M8" i="24" l="1"/>
  <c r="N7" i="30"/>
  <c r="M6" i="30"/>
  <c r="M8" i="30" s="1"/>
  <c r="N7" i="28"/>
  <c r="M6" i="28"/>
  <c r="M8" i="28" s="1"/>
  <c r="P7" i="29"/>
  <c r="O6" i="29"/>
  <c r="O8" i="29" s="1"/>
  <c r="P7" i="27"/>
  <c r="O6" i="27"/>
  <c r="O8" i="27" s="1"/>
  <c r="P7" i="26"/>
  <c r="O6" i="26"/>
  <c r="O8" i="26" s="1"/>
  <c r="P7" i="25"/>
  <c r="O6" i="25"/>
  <c r="O8" i="25" s="1"/>
  <c r="O7" i="24"/>
  <c r="N6" i="24"/>
  <c r="P7" i="23"/>
  <c r="O6" i="23"/>
  <c r="O8" i="23" s="1"/>
  <c r="O7" i="22"/>
  <c r="N6" i="22"/>
  <c r="N8" i="22" s="1"/>
  <c r="N7" i="21"/>
  <c r="M6" i="21"/>
  <c r="M8" i="21" s="1"/>
  <c r="N7" i="20"/>
  <c r="M6" i="20"/>
  <c r="M8" i="20" s="1"/>
  <c r="N10" i="6"/>
  <c r="T39" i="6"/>
  <c r="T61" i="6"/>
  <c r="T62" i="6"/>
  <c r="A41" i="6"/>
  <c r="B40" i="6"/>
  <c r="C40" i="6" s="1"/>
  <c r="B62" i="6"/>
  <c r="C62" i="6" s="1"/>
  <c r="A63" i="6"/>
  <c r="B20" i="6"/>
  <c r="C20" i="6" s="1"/>
  <c r="A21" i="6"/>
  <c r="I6" i="5"/>
  <c r="I8" i="5" s="1"/>
  <c r="J7" i="5"/>
  <c r="E21" i="6"/>
  <c r="N63" i="6"/>
  <c r="O40" i="6"/>
  <c r="K63" i="6"/>
  <c r="L63" i="6"/>
  <c r="R40" i="6"/>
  <c r="H41" i="6"/>
  <c r="E41" i="6"/>
  <c r="Q40" i="6"/>
  <c r="N41" i="6"/>
  <c r="D63" i="6"/>
  <c r="N12" i="6"/>
  <c r="R63" i="6"/>
  <c r="J63" i="6"/>
  <c r="I41" i="6"/>
  <c r="P63" i="6"/>
  <c r="O41" i="6"/>
  <c r="R41" i="6"/>
  <c r="G41" i="6"/>
  <c r="J41" i="6"/>
  <c r="H63" i="6"/>
  <c r="E63" i="6"/>
  <c r="K41" i="6"/>
  <c r="J40" i="6"/>
  <c r="L41" i="6"/>
  <c r="G63" i="6"/>
  <c r="P41" i="6"/>
  <c r="Q63" i="6"/>
  <c r="O63" i="6"/>
  <c r="I63" i="6"/>
  <c r="K40" i="6"/>
  <c r="N40" i="6"/>
  <c r="F63" i="6"/>
  <c r="F41" i="6"/>
  <c r="D41" i="6"/>
  <c r="M41" i="6"/>
  <c r="Q41" i="6"/>
  <c r="I40" i="6"/>
  <c r="H40" i="6"/>
  <c r="M63" i="6"/>
  <c r="D40" i="6"/>
  <c r="G40" i="6"/>
  <c r="N8" i="24" l="1"/>
  <c r="O7" i="30"/>
  <c r="N6" i="30"/>
  <c r="N8" i="30" s="1"/>
  <c r="Q7" i="29"/>
  <c r="P6" i="29"/>
  <c r="P8" i="29" s="1"/>
  <c r="O7" i="28"/>
  <c r="N6" i="28"/>
  <c r="N8" i="28" s="1"/>
  <c r="Q7" i="27"/>
  <c r="P6" i="27"/>
  <c r="P8" i="27" s="1"/>
  <c r="Q7" i="26"/>
  <c r="P6" i="26"/>
  <c r="P8" i="26" s="1"/>
  <c r="Q7" i="25"/>
  <c r="P6" i="25"/>
  <c r="P8" i="25" s="1"/>
  <c r="P7" i="24"/>
  <c r="O6" i="24"/>
  <c r="Q7" i="23"/>
  <c r="P6" i="23"/>
  <c r="P8" i="23" s="1"/>
  <c r="P7" i="22"/>
  <c r="O6" i="22"/>
  <c r="O8" i="22" s="1"/>
  <c r="O7" i="21"/>
  <c r="N6" i="21"/>
  <c r="N8" i="21" s="1"/>
  <c r="O7" i="20"/>
  <c r="N6" i="20"/>
  <c r="N8" i="20" s="1"/>
  <c r="O10" i="6"/>
  <c r="T40" i="6"/>
  <c r="T63" i="6"/>
  <c r="T41" i="6"/>
  <c r="A64" i="6"/>
  <c r="B63" i="6"/>
  <c r="C63" i="6" s="1"/>
  <c r="A22" i="6"/>
  <c r="B21" i="6"/>
  <c r="C21" i="6" s="1"/>
  <c r="A42" i="6"/>
  <c r="B41" i="6"/>
  <c r="C41" i="6" s="1"/>
  <c r="K7" i="5"/>
  <c r="J6" i="5"/>
  <c r="J8" i="5" s="1"/>
  <c r="F64" i="6"/>
  <c r="D42" i="6"/>
  <c r="M42" i="6"/>
  <c r="O64" i="6"/>
  <c r="K64" i="6"/>
  <c r="E22" i="6"/>
  <c r="G64" i="6"/>
  <c r="F42" i="6"/>
  <c r="P64" i="6"/>
  <c r="L42" i="6"/>
  <c r="R64" i="6"/>
  <c r="D21" i="6"/>
  <c r="J64" i="6"/>
  <c r="F21" i="6"/>
  <c r="Q42" i="6"/>
  <c r="F22" i="6"/>
  <c r="E64" i="6"/>
  <c r="J42" i="6"/>
  <c r="Q64" i="6"/>
  <c r="L64" i="6"/>
  <c r="I64" i="6"/>
  <c r="N64" i="6"/>
  <c r="D22" i="6"/>
  <c r="O12" i="6"/>
  <c r="R42" i="6"/>
  <c r="N42" i="6"/>
  <c r="H64" i="6"/>
  <c r="G42" i="6"/>
  <c r="E42" i="6"/>
  <c r="D64" i="6"/>
  <c r="I42" i="6"/>
  <c r="O42" i="6"/>
  <c r="M64" i="6"/>
  <c r="P42" i="6"/>
  <c r="H42" i="6"/>
  <c r="K42" i="6"/>
  <c r="O8" i="24" l="1"/>
  <c r="P7" i="30"/>
  <c r="O6" i="30"/>
  <c r="O8" i="30" s="1"/>
  <c r="R7" i="29"/>
  <c r="Q6" i="29"/>
  <c r="Q8" i="29" s="1"/>
  <c r="P7" i="28"/>
  <c r="O6" i="28"/>
  <c r="O8" i="28" s="1"/>
  <c r="R7" i="27"/>
  <c r="Q6" i="27"/>
  <c r="Q8" i="27" s="1"/>
  <c r="R7" i="26"/>
  <c r="Q6" i="26"/>
  <c r="Q8" i="26" s="1"/>
  <c r="R7" i="25"/>
  <c r="Q6" i="25"/>
  <c r="Q8" i="25" s="1"/>
  <c r="Q7" i="24"/>
  <c r="P6" i="24"/>
  <c r="R7" i="23"/>
  <c r="Q6" i="23"/>
  <c r="Q8" i="23" s="1"/>
  <c r="Q7" i="22"/>
  <c r="P6" i="22"/>
  <c r="P8" i="22" s="1"/>
  <c r="P7" i="21"/>
  <c r="O6" i="21"/>
  <c r="O8" i="21" s="1"/>
  <c r="P7" i="20"/>
  <c r="O6" i="20"/>
  <c r="O8" i="20" s="1"/>
  <c r="P10" i="6"/>
  <c r="T42" i="6"/>
  <c r="G66" i="6"/>
  <c r="I66" i="6"/>
  <c r="L66" i="6"/>
  <c r="T64" i="6"/>
  <c r="T66" i="6" s="1"/>
  <c r="AA8" i="6" s="1"/>
  <c r="D66" i="6"/>
  <c r="H66" i="6"/>
  <c r="K66" i="6"/>
  <c r="Q66" i="6"/>
  <c r="P66" i="6"/>
  <c r="E66" i="6"/>
  <c r="F66" i="6"/>
  <c r="M66" i="6"/>
  <c r="N66" i="6"/>
  <c r="R66" i="6"/>
  <c r="J66" i="6"/>
  <c r="O66" i="6"/>
  <c r="B42" i="6"/>
  <c r="C42" i="6" s="1"/>
  <c r="A43" i="6"/>
  <c r="B22" i="6"/>
  <c r="C22" i="6" s="1"/>
  <c r="A23" i="6"/>
  <c r="B64" i="6"/>
  <c r="C64" i="6" s="1"/>
  <c r="K6" i="5"/>
  <c r="K8" i="5" s="1"/>
  <c r="L7" i="5"/>
  <c r="P12" i="6"/>
  <c r="I43" i="6"/>
  <c r="D43" i="6"/>
  <c r="Q43" i="6"/>
  <c r="E43" i="6"/>
  <c r="G43" i="6"/>
  <c r="F43" i="6"/>
  <c r="F23" i="6"/>
  <c r="N43" i="6"/>
  <c r="M43" i="6"/>
  <c r="H43" i="6"/>
  <c r="E23" i="6"/>
  <c r="P43" i="6"/>
  <c r="D23" i="6"/>
  <c r="R43" i="6"/>
  <c r="L43" i="6"/>
  <c r="K43" i="6"/>
  <c r="J43" i="6"/>
  <c r="O43" i="6"/>
  <c r="P8" i="24" l="1"/>
  <c r="Q7" i="30"/>
  <c r="P6" i="30"/>
  <c r="P8" i="30" s="1"/>
  <c r="P6" i="28"/>
  <c r="P8" i="28" s="1"/>
  <c r="Q7" i="28"/>
  <c r="S7" i="29"/>
  <c r="R6" i="29"/>
  <c r="R8" i="29" s="1"/>
  <c r="S7" i="27"/>
  <c r="R6" i="27"/>
  <c r="R8" i="27" s="1"/>
  <c r="S7" i="26"/>
  <c r="R6" i="26"/>
  <c r="R8" i="26" s="1"/>
  <c r="S7" i="25"/>
  <c r="R6" i="25"/>
  <c r="R8" i="25" s="1"/>
  <c r="R7" i="24"/>
  <c r="Q6" i="24"/>
  <c r="S7" i="23"/>
  <c r="R6" i="23"/>
  <c r="R8" i="23" s="1"/>
  <c r="R7" i="22"/>
  <c r="Q6" i="22"/>
  <c r="Q8" i="22" s="1"/>
  <c r="Q7" i="21"/>
  <c r="P6" i="21"/>
  <c r="P8" i="21" s="1"/>
  <c r="Q7" i="20"/>
  <c r="P6" i="20"/>
  <c r="P8" i="20" s="1"/>
  <c r="Q10" i="6"/>
  <c r="T43" i="6"/>
  <c r="A24" i="6"/>
  <c r="B23" i="6"/>
  <c r="C23" i="6" s="1"/>
  <c r="A44" i="6"/>
  <c r="B43" i="6"/>
  <c r="C43" i="6" s="1"/>
  <c r="M7" i="5"/>
  <c r="L6" i="5"/>
  <c r="L8" i="5" s="1"/>
  <c r="H44" i="6"/>
  <c r="J44" i="6"/>
  <c r="E24" i="6"/>
  <c r="E44" i="6"/>
  <c r="P44" i="6"/>
  <c r="F44" i="6"/>
  <c r="Q44" i="6"/>
  <c r="F24" i="6"/>
  <c r="K44" i="6"/>
  <c r="D24" i="6"/>
  <c r="I44" i="6"/>
  <c r="L44" i="6"/>
  <c r="R44" i="6"/>
  <c r="M44" i="6"/>
  <c r="Q12" i="6"/>
  <c r="D44" i="6"/>
  <c r="O44" i="6"/>
  <c r="N44" i="6"/>
  <c r="G44" i="6"/>
  <c r="Q8" i="24" l="1"/>
  <c r="R7" i="30"/>
  <c r="Q6" i="30"/>
  <c r="Q8" i="30" s="1"/>
  <c r="T7" i="29"/>
  <c r="S6" i="29"/>
  <c r="S8" i="29" s="1"/>
  <c r="R7" i="28"/>
  <c r="Q6" i="28"/>
  <c r="Q8" i="28" s="1"/>
  <c r="T7" i="27"/>
  <c r="S6" i="27"/>
  <c r="S8" i="27" s="1"/>
  <c r="T7" i="26"/>
  <c r="S6" i="26"/>
  <c r="S8" i="26" s="1"/>
  <c r="T7" i="25"/>
  <c r="S6" i="25"/>
  <c r="S8" i="25" s="1"/>
  <c r="S7" i="24"/>
  <c r="R6" i="24"/>
  <c r="T7" i="23"/>
  <c r="S6" i="23"/>
  <c r="S8" i="23" s="1"/>
  <c r="S7" i="22"/>
  <c r="R6" i="22"/>
  <c r="R8" i="22" s="1"/>
  <c r="R7" i="21"/>
  <c r="Q6" i="21"/>
  <c r="Q8" i="21" s="1"/>
  <c r="R7" i="20"/>
  <c r="Q6" i="20"/>
  <c r="Q8" i="20" s="1"/>
  <c r="R10" i="6"/>
  <c r="D26" i="6"/>
  <c r="F26" i="6"/>
  <c r="E26" i="6"/>
  <c r="R46" i="6"/>
  <c r="Q46" i="6"/>
  <c r="N46" i="6"/>
  <c r="M46" i="6"/>
  <c r="J46" i="6"/>
  <c r="H46" i="6"/>
  <c r="E46" i="6"/>
  <c r="K46" i="6"/>
  <c r="F46" i="6"/>
  <c r="T44" i="6"/>
  <c r="T46" i="6" s="1"/>
  <c r="Z8" i="6" s="1"/>
  <c r="D46" i="6"/>
  <c r="O46" i="6"/>
  <c r="L46" i="6"/>
  <c r="I46" i="6"/>
  <c r="G46" i="6"/>
  <c r="P46" i="6"/>
  <c r="B24" i="6"/>
  <c r="C24" i="6" s="1"/>
  <c r="B44" i="6"/>
  <c r="C44" i="6" s="1"/>
  <c r="N7" i="5"/>
  <c r="M6" i="5"/>
  <c r="M8" i="5" s="1"/>
  <c r="R12" i="6"/>
  <c r="R8" i="24" l="1"/>
  <c r="S7" i="30"/>
  <c r="R6" i="30"/>
  <c r="R8" i="30" s="1"/>
  <c r="U7" i="29"/>
  <c r="T6" i="29"/>
  <c r="T8" i="29" s="1"/>
  <c r="R6" i="28"/>
  <c r="R8" i="28" s="1"/>
  <c r="S7" i="28"/>
  <c r="U7" i="27"/>
  <c r="T6" i="27"/>
  <c r="T8" i="27" s="1"/>
  <c r="U7" i="26"/>
  <c r="T6" i="26"/>
  <c r="T8" i="26" s="1"/>
  <c r="U7" i="25"/>
  <c r="T6" i="25"/>
  <c r="T8" i="25" s="1"/>
  <c r="T7" i="24"/>
  <c r="S6" i="24"/>
  <c r="U7" i="23"/>
  <c r="T6" i="23"/>
  <c r="T8" i="23" s="1"/>
  <c r="T7" i="22"/>
  <c r="S6" i="22"/>
  <c r="S8" i="22" s="1"/>
  <c r="R6" i="21"/>
  <c r="R8" i="21" s="1"/>
  <c r="S7" i="21"/>
  <c r="S7" i="20"/>
  <c r="R6" i="20"/>
  <c r="R8" i="20" s="1"/>
  <c r="O7" i="5"/>
  <c r="N6" i="5"/>
  <c r="N8" i="5" s="1"/>
  <c r="S8" i="24" l="1"/>
  <c r="T7" i="30"/>
  <c r="S6" i="30"/>
  <c r="S8" i="30" s="1"/>
  <c r="S6" i="28"/>
  <c r="S8" i="28" s="1"/>
  <c r="T7" i="28"/>
  <c r="V7" i="29"/>
  <c r="U6" i="29"/>
  <c r="U8" i="29" s="1"/>
  <c r="V7" i="27"/>
  <c r="U6" i="27"/>
  <c r="U8" i="27" s="1"/>
  <c r="V7" i="26"/>
  <c r="U6" i="26"/>
  <c r="U8" i="26" s="1"/>
  <c r="V7" i="25"/>
  <c r="U6" i="25"/>
  <c r="U8" i="25" s="1"/>
  <c r="U7" i="24"/>
  <c r="T6" i="24"/>
  <c r="V7" i="23"/>
  <c r="U6" i="23"/>
  <c r="U8" i="23" s="1"/>
  <c r="U7" i="22"/>
  <c r="T6" i="22"/>
  <c r="T8" i="22" s="1"/>
  <c r="S6" i="21"/>
  <c r="S8" i="21" s="1"/>
  <c r="T7" i="21"/>
  <c r="S6" i="20"/>
  <c r="S8" i="20" s="1"/>
  <c r="T7" i="20"/>
  <c r="P7" i="5"/>
  <c r="O6" i="5"/>
  <c r="O8" i="5" s="1"/>
  <c r="T8" i="24" l="1"/>
  <c r="U7" i="30"/>
  <c r="T6" i="30"/>
  <c r="T8" i="30" s="1"/>
  <c r="W7" i="29"/>
  <c r="V6" i="29"/>
  <c r="V8" i="29" s="1"/>
  <c r="U7" i="28"/>
  <c r="T6" i="28"/>
  <c r="T8" i="28" s="1"/>
  <c r="W7" i="27"/>
  <c r="V6" i="27"/>
  <c r="V8" i="27" s="1"/>
  <c r="W7" i="26"/>
  <c r="V6" i="26"/>
  <c r="V8" i="26" s="1"/>
  <c r="W7" i="25"/>
  <c r="V6" i="25"/>
  <c r="V8" i="25" s="1"/>
  <c r="V7" i="24"/>
  <c r="U6" i="24"/>
  <c r="W7" i="23"/>
  <c r="V6" i="23"/>
  <c r="V8" i="23" s="1"/>
  <c r="V7" i="22"/>
  <c r="U6" i="22"/>
  <c r="U8" i="22" s="1"/>
  <c r="U7" i="21"/>
  <c r="T6" i="21"/>
  <c r="T8" i="21" s="1"/>
  <c r="T6" i="20"/>
  <c r="T8" i="20" s="1"/>
  <c r="U7" i="20"/>
  <c r="Q7" i="5"/>
  <c r="P6" i="5"/>
  <c r="P8" i="5" s="1"/>
  <c r="U8" i="24" l="1"/>
  <c r="V7" i="30"/>
  <c r="U6" i="30"/>
  <c r="U8" i="30" s="1"/>
  <c r="X7" i="29"/>
  <c r="W6" i="29"/>
  <c r="W8" i="29" s="1"/>
  <c r="U6" i="28"/>
  <c r="U8" i="28" s="1"/>
  <c r="V7" i="28"/>
  <c r="X7" i="27"/>
  <c r="W6" i="27"/>
  <c r="W8" i="27" s="1"/>
  <c r="X7" i="26"/>
  <c r="W6" i="26"/>
  <c r="W8" i="26" s="1"/>
  <c r="X7" i="25"/>
  <c r="W6" i="25"/>
  <c r="W8" i="25" s="1"/>
  <c r="W7" i="24"/>
  <c r="V6" i="24"/>
  <c r="X7" i="23"/>
  <c r="W6" i="23"/>
  <c r="W8" i="23" s="1"/>
  <c r="W7" i="22"/>
  <c r="V6" i="22"/>
  <c r="V8" i="22" s="1"/>
  <c r="U6" i="21"/>
  <c r="U8" i="21" s="1"/>
  <c r="V7" i="21"/>
  <c r="V7" i="20"/>
  <c r="U6" i="20"/>
  <c r="U8" i="20" s="1"/>
  <c r="R7" i="5"/>
  <c r="Q6" i="5"/>
  <c r="Q8" i="5" s="1"/>
  <c r="V8" i="24" l="1"/>
  <c r="W7" i="30"/>
  <c r="V6" i="30"/>
  <c r="V8" i="30" s="1"/>
  <c r="W7" i="28"/>
  <c r="V6" i="28"/>
  <c r="V8" i="28" s="1"/>
  <c r="Y7" i="29"/>
  <c r="X6" i="29"/>
  <c r="X8" i="29" s="1"/>
  <c r="Y7" i="27"/>
  <c r="X6" i="27"/>
  <c r="X8" i="27" s="1"/>
  <c r="Y7" i="26"/>
  <c r="X6" i="26"/>
  <c r="X8" i="26" s="1"/>
  <c r="Y7" i="25"/>
  <c r="X6" i="25"/>
  <c r="X8" i="25" s="1"/>
  <c r="X7" i="24"/>
  <c r="W6" i="24"/>
  <c r="Y7" i="23"/>
  <c r="X6" i="23"/>
  <c r="X8" i="23" s="1"/>
  <c r="X7" i="22"/>
  <c r="W6" i="22"/>
  <c r="W8" i="22" s="1"/>
  <c r="V6" i="21"/>
  <c r="V8" i="21" s="1"/>
  <c r="W7" i="21"/>
  <c r="W7" i="20"/>
  <c r="V6" i="20"/>
  <c r="V8" i="20" s="1"/>
  <c r="S7" i="5"/>
  <c r="R6" i="5"/>
  <c r="R8" i="5" s="1"/>
  <c r="W8" i="24" l="1"/>
  <c r="X7" i="30"/>
  <c r="W6" i="30"/>
  <c r="W8" i="30" s="1"/>
  <c r="Y6" i="29"/>
  <c r="Y8" i="29" s="1"/>
  <c r="Z7" i="29"/>
  <c r="X7" i="28"/>
  <c r="W6" i="28"/>
  <c r="W8" i="28" s="1"/>
  <c r="Z7" i="27"/>
  <c r="Y6" i="27"/>
  <c r="Y8" i="27" s="1"/>
  <c r="Z7" i="26"/>
  <c r="Y6" i="26"/>
  <c r="Y8" i="26" s="1"/>
  <c r="Z7" i="25"/>
  <c r="Y6" i="25"/>
  <c r="Y8" i="25" s="1"/>
  <c r="Y7" i="24"/>
  <c r="X6" i="24"/>
  <c r="Z7" i="23"/>
  <c r="Y6" i="23"/>
  <c r="Y8" i="23" s="1"/>
  <c r="Y7" i="22"/>
  <c r="X6" i="22"/>
  <c r="X8" i="22" s="1"/>
  <c r="X7" i="21"/>
  <c r="W6" i="21"/>
  <c r="W8" i="21" s="1"/>
  <c r="X7" i="20"/>
  <c r="W6" i="20"/>
  <c r="W8" i="20" s="1"/>
  <c r="T7" i="5"/>
  <c r="S6" i="5"/>
  <c r="S8" i="5" s="1"/>
  <c r="X8" i="24" l="1"/>
  <c r="Y7" i="30"/>
  <c r="X6" i="30"/>
  <c r="X8" i="30" s="1"/>
  <c r="Y7" i="28"/>
  <c r="X6" i="28"/>
  <c r="X8" i="28" s="1"/>
  <c r="AA7" i="29"/>
  <c r="Z6" i="29"/>
  <c r="Z8" i="29" s="1"/>
  <c r="Z6" i="27"/>
  <c r="Z8" i="27" s="1"/>
  <c r="AA7" i="27"/>
  <c r="AA7" i="26"/>
  <c r="Z6" i="26"/>
  <c r="Z8" i="26" s="1"/>
  <c r="AA7" i="25"/>
  <c r="Z6" i="25"/>
  <c r="Z8" i="25" s="1"/>
  <c r="Z7" i="24"/>
  <c r="Y6" i="24"/>
  <c r="AA7" i="23"/>
  <c r="Z6" i="23"/>
  <c r="Z8" i="23" s="1"/>
  <c r="Z7" i="22"/>
  <c r="Y6" i="22"/>
  <c r="Y8" i="22" s="1"/>
  <c r="Y7" i="21"/>
  <c r="X6" i="21"/>
  <c r="X8" i="21" s="1"/>
  <c r="Y7" i="20"/>
  <c r="X6" i="20"/>
  <c r="X8" i="20" s="1"/>
  <c r="U7" i="5"/>
  <c r="T6" i="5"/>
  <c r="T8" i="5" s="1"/>
  <c r="Y8" i="24" l="1"/>
  <c r="Y6" i="30"/>
  <c r="Y8" i="30" s="1"/>
  <c r="Z7" i="30"/>
  <c r="AB7" i="29"/>
  <c r="AA6" i="29"/>
  <c r="AA8" i="29" s="1"/>
  <c r="Z7" i="28"/>
  <c r="Y6" i="28"/>
  <c r="Y8" i="28" s="1"/>
  <c r="AB7" i="27"/>
  <c r="AA6" i="27"/>
  <c r="AA8" i="27" s="1"/>
  <c r="AB7" i="26"/>
  <c r="AA6" i="26"/>
  <c r="AA8" i="26" s="1"/>
  <c r="AB7" i="25"/>
  <c r="AA6" i="25"/>
  <c r="AA8" i="25" s="1"/>
  <c r="AA7" i="24"/>
  <c r="Z6" i="24"/>
  <c r="AB7" i="23"/>
  <c r="AA6" i="23"/>
  <c r="AA8" i="23" s="1"/>
  <c r="AA7" i="22"/>
  <c r="Z6" i="22"/>
  <c r="Z8" i="22" s="1"/>
  <c r="Z7" i="21"/>
  <c r="Y6" i="21"/>
  <c r="Y8" i="21" s="1"/>
  <c r="Z7" i="20"/>
  <c r="Y6" i="20"/>
  <c r="Y8" i="20" s="1"/>
  <c r="V7" i="5"/>
  <c r="U6" i="5"/>
  <c r="U8" i="5" s="1"/>
  <c r="Z8" i="24" l="1"/>
  <c r="AA7" i="30"/>
  <c r="Z6" i="30"/>
  <c r="Z8" i="30" s="1"/>
  <c r="AA7" i="28"/>
  <c r="Z6" i="28"/>
  <c r="Z8" i="28" s="1"/>
  <c r="AC7" i="29"/>
  <c r="AB6" i="29"/>
  <c r="AB8" i="29" s="1"/>
  <c r="AC7" i="27"/>
  <c r="AB6" i="27"/>
  <c r="AB8" i="27" s="1"/>
  <c r="AC7" i="26"/>
  <c r="AB6" i="26"/>
  <c r="AB8" i="26" s="1"/>
  <c r="AC7" i="25"/>
  <c r="AB6" i="25"/>
  <c r="AB8" i="25" s="1"/>
  <c r="AB7" i="24"/>
  <c r="AA6" i="24"/>
  <c r="AC7" i="23"/>
  <c r="AB6" i="23"/>
  <c r="AB8" i="23" s="1"/>
  <c r="AB7" i="22"/>
  <c r="AA6" i="22"/>
  <c r="AA8" i="22" s="1"/>
  <c r="AA7" i="21"/>
  <c r="Z6" i="21"/>
  <c r="Z8" i="21" s="1"/>
  <c r="AA7" i="20"/>
  <c r="Z6" i="20"/>
  <c r="Z8" i="20" s="1"/>
  <c r="W7" i="5"/>
  <c r="V6" i="5"/>
  <c r="V8" i="5" s="1"/>
  <c r="AA8" i="24" l="1"/>
  <c r="AB7" i="30"/>
  <c r="AA6" i="30"/>
  <c r="AA8" i="30" s="1"/>
  <c r="AD7" i="29"/>
  <c r="AC6" i="29"/>
  <c r="AC8" i="29" s="1"/>
  <c r="AB7" i="28"/>
  <c r="AA6" i="28"/>
  <c r="AA8" i="28" s="1"/>
  <c r="AD7" i="27"/>
  <c r="AC6" i="27"/>
  <c r="AC8" i="27" s="1"/>
  <c r="AD7" i="26"/>
  <c r="AC6" i="26"/>
  <c r="AC8" i="26" s="1"/>
  <c r="AD7" i="25"/>
  <c r="AC6" i="25"/>
  <c r="AC8" i="25" s="1"/>
  <c r="AC7" i="24"/>
  <c r="AB6" i="24"/>
  <c r="AD7" i="23"/>
  <c r="AC6" i="23"/>
  <c r="AC8" i="23" s="1"/>
  <c r="AC7" i="22"/>
  <c r="AB6" i="22"/>
  <c r="AB8" i="22" s="1"/>
  <c r="AB7" i="21"/>
  <c r="AA6" i="21"/>
  <c r="AA8" i="21" s="1"/>
  <c r="AB7" i="20"/>
  <c r="AA6" i="20"/>
  <c r="AA8" i="20" s="1"/>
  <c r="X7" i="5"/>
  <c r="W6" i="5"/>
  <c r="W8" i="5" s="1"/>
  <c r="AB8" i="24" l="1"/>
  <c r="AC7" i="30"/>
  <c r="AB6" i="30"/>
  <c r="AB8" i="30" s="1"/>
  <c r="AC7" i="28"/>
  <c r="AB6" i="28"/>
  <c r="AB8" i="28" s="1"/>
  <c r="AE7" i="29"/>
  <c r="AD6" i="29"/>
  <c r="AD8" i="29" s="1"/>
  <c r="AE7" i="27"/>
  <c r="AD6" i="27"/>
  <c r="AD8" i="27" s="1"/>
  <c r="AE7" i="26"/>
  <c r="AD6" i="26"/>
  <c r="AD8" i="26" s="1"/>
  <c r="AE7" i="25"/>
  <c r="AD6" i="25"/>
  <c r="AD8" i="25" s="1"/>
  <c r="AD7" i="24"/>
  <c r="AC6" i="24"/>
  <c r="AE7" i="23"/>
  <c r="AD6" i="23"/>
  <c r="AD8" i="23" s="1"/>
  <c r="AD7" i="22"/>
  <c r="AC6" i="22"/>
  <c r="AC8" i="22" s="1"/>
  <c r="AC7" i="21"/>
  <c r="AB6" i="21"/>
  <c r="AB8" i="21" s="1"/>
  <c r="AC7" i="20"/>
  <c r="AB6" i="20"/>
  <c r="AB8" i="20" s="1"/>
  <c r="Y7" i="5"/>
  <c r="X6" i="5"/>
  <c r="X8" i="5" s="1"/>
  <c r="AC8" i="24" l="1"/>
  <c r="AD7" i="30"/>
  <c r="AC6" i="30"/>
  <c r="AC8" i="30" s="1"/>
  <c r="AF7" i="29"/>
  <c r="AE6" i="29"/>
  <c r="AE8" i="29" s="1"/>
  <c r="AC6" i="28"/>
  <c r="AC8" i="28" s="1"/>
  <c r="AD7" i="28"/>
  <c r="AF7" i="27"/>
  <c r="AE6" i="27"/>
  <c r="AE8" i="27" s="1"/>
  <c r="AF7" i="26"/>
  <c r="AE6" i="26"/>
  <c r="AE8" i="26" s="1"/>
  <c r="AF7" i="25"/>
  <c r="AE6" i="25"/>
  <c r="AE8" i="25" s="1"/>
  <c r="AE7" i="24"/>
  <c r="AD6" i="24"/>
  <c r="AF7" i="23"/>
  <c r="AE6" i="23"/>
  <c r="AE8" i="23" s="1"/>
  <c r="AE7" i="22"/>
  <c r="AD6" i="22"/>
  <c r="AD8" i="22" s="1"/>
  <c r="AD7" i="21"/>
  <c r="AC6" i="21"/>
  <c r="AC8" i="21" s="1"/>
  <c r="AD7" i="20"/>
  <c r="AC6" i="20"/>
  <c r="AC8" i="20" s="1"/>
  <c r="Z7" i="5"/>
  <c r="Y6" i="5"/>
  <c r="Y8" i="5" s="1"/>
  <c r="AD8" i="24" l="1"/>
  <c r="AE7" i="30"/>
  <c r="AD6" i="30"/>
  <c r="AD8" i="30" s="1"/>
  <c r="AE7" i="28"/>
  <c r="AD6" i="28"/>
  <c r="AD8" i="28" s="1"/>
  <c r="AG7" i="29"/>
  <c r="AG6" i="29" s="1"/>
  <c r="AG8" i="29" s="1"/>
  <c r="AF6" i="29"/>
  <c r="AF8" i="29" s="1"/>
  <c r="AG7" i="27"/>
  <c r="AG6" i="27" s="1"/>
  <c r="AG8" i="27" s="1"/>
  <c r="AF6" i="27"/>
  <c r="AF8" i="27" s="1"/>
  <c r="AG7" i="26"/>
  <c r="AG6" i="26" s="1"/>
  <c r="AF6" i="26"/>
  <c r="AF8" i="26" s="1"/>
  <c r="AG7" i="25"/>
  <c r="AG6" i="25" s="1"/>
  <c r="AF6" i="25"/>
  <c r="AF8" i="25" s="1"/>
  <c r="AF7" i="24"/>
  <c r="AE6" i="24"/>
  <c r="AG7" i="23"/>
  <c r="AG6" i="23" s="1"/>
  <c r="AF6" i="23"/>
  <c r="AF8" i="23" s="1"/>
  <c r="AF7" i="22"/>
  <c r="AE6" i="22"/>
  <c r="AE8" i="22" s="1"/>
  <c r="AD6" i="21"/>
  <c r="AD8" i="21" s="1"/>
  <c r="AE7" i="21"/>
  <c r="AE7" i="20"/>
  <c r="AD6" i="20"/>
  <c r="AD8" i="20" s="1"/>
  <c r="AA7" i="5"/>
  <c r="Z6" i="5"/>
  <c r="Z8" i="5" s="1"/>
  <c r="AE8" i="24" l="1"/>
  <c r="AG8" i="26"/>
  <c r="AG8" i="25"/>
  <c r="AF7" i="30"/>
  <c r="AE6" i="30"/>
  <c r="AE8" i="30" s="1"/>
  <c r="AF7" i="28"/>
  <c r="AE6" i="28"/>
  <c r="AE8" i="28" s="1"/>
  <c r="AG7" i="24"/>
  <c r="AG6" i="24" s="1"/>
  <c r="AG8" i="24" s="1"/>
  <c r="AF6" i="24"/>
  <c r="AF8" i="24" s="1"/>
  <c r="AG8" i="23"/>
  <c r="AG7" i="22"/>
  <c r="AG6" i="22" s="1"/>
  <c r="AG8" i="22" s="1"/>
  <c r="AF6" i="22"/>
  <c r="AF8" i="22" s="1"/>
  <c r="AF7" i="21"/>
  <c r="AE6" i="21"/>
  <c r="AE8" i="21" s="1"/>
  <c r="AF7" i="20"/>
  <c r="AE6" i="20"/>
  <c r="AE8" i="20" s="1"/>
  <c r="AB7" i="5"/>
  <c r="AA6" i="5"/>
  <c r="AA8" i="5" s="1"/>
  <c r="AG7" i="30" l="1"/>
  <c r="AG6" i="30" s="1"/>
  <c r="AF6" i="30"/>
  <c r="AF8" i="30" s="1"/>
  <c r="AG7" i="28"/>
  <c r="AG6" i="28" s="1"/>
  <c r="AF6" i="28"/>
  <c r="AF8" i="28" s="1"/>
  <c r="AG7" i="21"/>
  <c r="AG6" i="21" s="1"/>
  <c r="AF6" i="21"/>
  <c r="AF8" i="21" s="1"/>
  <c r="AG7" i="20"/>
  <c r="AG6" i="20" s="1"/>
  <c r="AG8" i="20" s="1"/>
  <c r="AF6" i="20"/>
  <c r="AF8" i="20" s="1"/>
  <c r="AB6" i="5"/>
  <c r="AB8" i="5" s="1"/>
  <c r="AC7" i="5"/>
  <c r="AG8" i="30" l="1"/>
  <c r="AG8" i="28"/>
  <c r="AG8" i="21"/>
  <c r="AD7" i="5"/>
  <c r="AC6" i="5"/>
  <c r="AC8" i="5" s="1"/>
  <c r="AE7" i="5" l="1"/>
  <c r="AD6" i="5"/>
  <c r="AD8" i="5" s="1"/>
  <c r="AF7" i="5" l="1"/>
  <c r="AE6" i="5"/>
  <c r="AE8" i="5" s="1"/>
  <c r="AF6" i="5" l="1"/>
  <c r="AF8" i="5" s="1"/>
  <c r="AG7" i="5"/>
  <c r="AG6" i="5" s="1"/>
  <c r="AG8" i="5" l="1"/>
  <c r="G18" i="6"/>
  <c r="G19" i="6"/>
  <c r="G15" i="6"/>
  <c r="G21" i="6"/>
  <c r="G22" i="6"/>
  <c r="G14" i="6"/>
  <c r="G16" i="6"/>
  <c r="G13" i="6"/>
  <c r="G17" i="6"/>
  <c r="G20" i="6"/>
  <c r="G24" i="6"/>
  <c r="G23" i="6"/>
  <c r="G26" i="6" l="1"/>
  <c r="H9" i="6"/>
  <c r="I9" i="6" s="1"/>
  <c r="J9" i="6" s="1"/>
  <c r="H16" i="6"/>
  <c r="I21" i="6"/>
  <c r="J14" i="6"/>
  <c r="J17" i="6"/>
  <c r="I22" i="6"/>
  <c r="I17" i="6"/>
  <c r="I23" i="6"/>
  <c r="H20" i="6"/>
  <c r="H13" i="6"/>
  <c r="H17" i="6"/>
  <c r="H22" i="6"/>
  <c r="J24" i="6"/>
  <c r="J13" i="6"/>
  <c r="H21" i="6"/>
  <c r="J19" i="6"/>
  <c r="J20" i="6"/>
  <c r="J15" i="6"/>
  <c r="H23" i="6"/>
  <c r="H24" i="6"/>
  <c r="J22" i="6"/>
  <c r="I15" i="6"/>
  <c r="I20" i="6"/>
  <c r="J21" i="6"/>
  <c r="I24" i="6"/>
  <c r="J18" i="6"/>
  <c r="H19" i="6"/>
  <c r="I19" i="6"/>
  <c r="J23" i="6"/>
  <c r="H15" i="6"/>
  <c r="I18" i="6"/>
  <c r="H14" i="6"/>
  <c r="I16" i="6"/>
  <c r="J16" i="6"/>
  <c r="I14" i="6"/>
  <c r="H18" i="6"/>
  <c r="I13" i="6"/>
  <c r="J26" i="6" l="1"/>
  <c r="I26" i="6"/>
  <c r="H26" i="6"/>
  <c r="K9" i="6"/>
  <c r="K22" i="6"/>
  <c r="K15" i="6"/>
  <c r="K21" i="6"/>
  <c r="K19" i="6"/>
  <c r="K13" i="6"/>
  <c r="K20" i="6"/>
  <c r="K16" i="6"/>
  <c r="K24" i="6"/>
  <c r="K18" i="6"/>
  <c r="K23" i="6"/>
  <c r="K17" i="6"/>
  <c r="K14" i="6"/>
  <c r="K26" i="6" l="1"/>
  <c r="L9" i="6"/>
  <c r="L19" i="6"/>
  <c r="L18" i="6"/>
  <c r="L17" i="6"/>
  <c r="L23" i="6"/>
  <c r="L20" i="6"/>
  <c r="L24" i="6"/>
  <c r="L14" i="6"/>
  <c r="L15" i="6"/>
  <c r="L22" i="6"/>
  <c r="L16" i="6"/>
  <c r="L13" i="6"/>
  <c r="L21" i="6"/>
  <c r="L26" i="6" l="1"/>
  <c r="M9" i="6"/>
  <c r="M21" i="6"/>
  <c r="M23" i="6"/>
  <c r="M22" i="6"/>
  <c r="M20" i="6"/>
  <c r="M14" i="6"/>
  <c r="M18" i="6"/>
  <c r="M17" i="6"/>
  <c r="M16" i="6"/>
  <c r="M19" i="6"/>
  <c r="M13" i="6"/>
  <c r="M24" i="6"/>
  <c r="M15" i="6"/>
  <c r="M26" i="6" l="1"/>
  <c r="N9" i="6"/>
  <c r="N14" i="6"/>
  <c r="N24" i="6"/>
  <c r="N22" i="6"/>
  <c r="N19" i="6"/>
  <c r="N21" i="6"/>
  <c r="N20" i="6"/>
  <c r="N23" i="6"/>
  <c r="N17" i="6"/>
  <c r="N16" i="6"/>
  <c r="N18" i="6"/>
  <c r="N13" i="6"/>
  <c r="N15" i="6"/>
  <c r="N26" i="6" l="1"/>
  <c r="O9" i="6"/>
  <c r="O18" i="6"/>
  <c r="O22" i="6"/>
  <c r="O13" i="6"/>
  <c r="O15" i="6"/>
  <c r="O24" i="6"/>
  <c r="O14" i="6"/>
  <c r="O17" i="6"/>
  <c r="O16" i="6"/>
  <c r="O21" i="6"/>
  <c r="O20" i="6"/>
  <c r="O19" i="6"/>
  <c r="O23" i="6"/>
  <c r="O26" i="6" l="1"/>
  <c r="P9" i="6"/>
  <c r="P24" i="6"/>
  <c r="P14" i="6"/>
  <c r="P17" i="6"/>
  <c r="P16" i="6"/>
  <c r="P19" i="6"/>
  <c r="P18" i="6"/>
  <c r="P23" i="6"/>
  <c r="P13" i="6"/>
  <c r="P22" i="6"/>
  <c r="P20" i="6"/>
  <c r="P21" i="6"/>
  <c r="P15" i="6"/>
  <c r="P26" i="6" l="1"/>
  <c r="Q9" i="6"/>
  <c r="Q14" i="6"/>
  <c r="Q13" i="6"/>
  <c r="Q18" i="6"/>
  <c r="Q21" i="6"/>
  <c r="Q15" i="6"/>
  <c r="Q17" i="6"/>
  <c r="Q20" i="6"/>
  <c r="Q23" i="6"/>
  <c r="Q19" i="6"/>
  <c r="Q16" i="6"/>
  <c r="Q22" i="6"/>
  <c r="Q24" i="6"/>
  <c r="Q26" i="6" l="1"/>
  <c r="R9" i="6"/>
  <c r="R20" i="6"/>
  <c r="R17" i="6"/>
  <c r="R24" i="6"/>
  <c r="R14" i="6"/>
  <c r="R16" i="6"/>
  <c r="R15" i="6"/>
  <c r="R22" i="6"/>
  <c r="R18" i="6"/>
  <c r="R13" i="6"/>
  <c r="R19" i="6"/>
  <c r="R23" i="6"/>
  <c r="R21" i="6"/>
  <c r="T24" i="6" l="1"/>
  <c r="T23" i="6"/>
  <c r="T22" i="6"/>
  <c r="T21" i="6"/>
  <c r="T20" i="6"/>
  <c r="T19" i="6"/>
  <c r="T18" i="6"/>
  <c r="T17" i="6"/>
  <c r="T16" i="6"/>
  <c r="T15" i="6"/>
  <c r="T14" i="6"/>
  <c r="R26" i="6"/>
  <c r="T13" i="6"/>
  <c r="T26" i="6" l="1"/>
  <c r="Y8" i="6" s="1"/>
  <c r="AB8" i="6" l="1"/>
</calcChain>
</file>

<file path=xl/comments1.xml><?xml version="1.0" encoding="utf-8"?>
<comments xmlns="http://schemas.openxmlformats.org/spreadsheetml/2006/main">
  <authors>
    <author>Felten.birgit</author>
  </authors>
  <commentList>
    <comment ref="A13" authorId="0" shapeId="0">
      <text>
        <r>
          <rPr>
            <b/>
            <sz val="8"/>
            <color indexed="81"/>
            <rFont val="Tahoma"/>
            <family val="2"/>
          </rPr>
          <t>Felten.birgit:</t>
        </r>
        <r>
          <rPr>
            <sz val="8"/>
            <color indexed="81"/>
            <rFont val="Tahoma"/>
            <family val="2"/>
          </rPr>
          <t xml:space="preserve">
For each month the days has to be adjusted.
These cells should not be blocked.</t>
        </r>
      </text>
    </comment>
    <comment ref="Y13" authorId="0" shapeId="0">
      <text>
        <r>
          <rPr>
            <b/>
            <sz val="8"/>
            <color indexed="81"/>
            <rFont val="Tahoma"/>
            <family val="2"/>
          </rPr>
          <t>Felten.birgit:</t>
        </r>
        <r>
          <rPr>
            <sz val="8"/>
            <color indexed="81"/>
            <rFont val="Tahoma"/>
            <family val="2"/>
          </rPr>
          <t xml:space="preserve">
public holiday </t>
        </r>
      </text>
    </comment>
  </commentList>
</comments>
</file>

<file path=xl/comments2.xml><?xml version="1.0" encoding="utf-8"?>
<comments xmlns="http://schemas.openxmlformats.org/spreadsheetml/2006/main">
  <authors>
    <author>Kremshuber Eva</author>
  </authors>
  <commentList>
    <comment ref="H7" authorId="0" shapeId="0">
      <text>
        <r>
          <rPr>
            <sz val="8"/>
            <color indexed="81"/>
            <rFont val="Calibri"/>
            <family val="2"/>
          </rPr>
          <t>PI, Senior staff, Postdoc, PhD Student, Other</t>
        </r>
      </text>
    </comment>
  </commentList>
</comments>
</file>

<file path=xl/sharedStrings.xml><?xml version="1.0" encoding="utf-8"?>
<sst xmlns="http://schemas.openxmlformats.org/spreadsheetml/2006/main" count="643" uniqueCount="98">
  <si>
    <t>Timesheet</t>
  </si>
  <si>
    <t>Date</t>
  </si>
  <si>
    <t>Other Activities</t>
  </si>
  <si>
    <t>B</t>
  </si>
  <si>
    <t>C</t>
  </si>
  <si>
    <t>Illness</t>
  </si>
  <si>
    <t xml:space="preserve">Management </t>
  </si>
  <si>
    <t>Total Other</t>
  </si>
  <si>
    <t xml:space="preserve">Absences </t>
  </si>
  <si>
    <t>Total Absences</t>
  </si>
  <si>
    <t>Total</t>
  </si>
  <si>
    <t>Notes</t>
  </si>
  <si>
    <t>Total productive hours</t>
  </si>
  <si>
    <t>Signed:</t>
  </si>
  <si>
    <t>Approved:</t>
  </si>
  <si>
    <t>WP3</t>
  </si>
  <si>
    <t>WP1</t>
  </si>
  <si>
    <t>Teaching</t>
  </si>
  <si>
    <t>Person :</t>
  </si>
  <si>
    <t>Total hours</t>
  </si>
  <si>
    <t>Productive hours per project:</t>
  </si>
  <si>
    <t>Demonstration</t>
  </si>
  <si>
    <t>Total Demonstration</t>
  </si>
  <si>
    <t>Total RTD</t>
  </si>
  <si>
    <t>Total Management</t>
  </si>
  <si>
    <t>WP7</t>
  </si>
  <si>
    <t>EU-Projects</t>
  </si>
  <si>
    <t>Internal and National Projects</t>
  </si>
  <si>
    <t>Project x</t>
  </si>
  <si>
    <t>Project y</t>
  </si>
  <si>
    <t>Professor 1</t>
  </si>
  <si>
    <t>Holiday</t>
  </si>
  <si>
    <t>Other (e.g. Weiterb.)</t>
  </si>
  <si>
    <t>December</t>
  </si>
  <si>
    <t xml:space="preserve">RTD Activities </t>
  </si>
  <si>
    <t>WP2</t>
  </si>
  <si>
    <t xml:space="preserve">Project x </t>
  </si>
  <si>
    <t>WP4</t>
  </si>
  <si>
    <t>WP6</t>
  </si>
  <si>
    <t>WP5</t>
  </si>
  <si>
    <t>wären ideal</t>
  </si>
  <si>
    <t>140 Ø</t>
  </si>
  <si>
    <t xml:space="preserve"> </t>
  </si>
  <si>
    <t>Person Name</t>
  </si>
  <si>
    <t>Organisation Full Name</t>
  </si>
  <si>
    <t>Work package title</t>
  </si>
  <si>
    <t>Organisation Name</t>
  </si>
  <si>
    <t>Title for monthly time sheets</t>
  </si>
  <si>
    <t>stunden</t>
  </si>
  <si>
    <t>WP Typ</t>
  </si>
  <si>
    <t>Project Acronym</t>
  </si>
  <si>
    <t>Project Number</t>
  </si>
  <si>
    <t>Full Project Title</t>
  </si>
  <si>
    <t>Timesheet: Data Center</t>
  </si>
  <si>
    <t>Activity</t>
  </si>
  <si>
    <t>Other</t>
  </si>
  <si>
    <t>WP no.</t>
  </si>
  <si>
    <t>WP task no.</t>
  </si>
  <si>
    <t>Total days</t>
  </si>
  <si>
    <t>Timesheet Template Instructions</t>
  </si>
  <si>
    <t>Total project hours</t>
  </si>
  <si>
    <t>Calender Year Start Date</t>
  </si>
  <si>
    <t>Leibniz Universität Hannover</t>
  </si>
  <si>
    <t>Horizon Europe Project_1</t>
  </si>
  <si>
    <t>Horizon Europe Project_2</t>
  </si>
  <si>
    <t>Horizon Europe Project_3</t>
  </si>
  <si>
    <t>maximum declarable days per year</t>
  </si>
  <si>
    <t>LUH hours per day equivalent</t>
  </si>
  <si>
    <t>maximum declarable hours per year</t>
  </si>
  <si>
    <t>Staff Category</t>
  </si>
  <si>
    <t>Staff category</t>
  </si>
  <si>
    <t>Full contract</t>
  </si>
  <si>
    <t>maximum monthly days</t>
  </si>
  <si>
    <t>Total Days</t>
  </si>
  <si>
    <t>Project 1</t>
  </si>
  <si>
    <t>Project 2</t>
  </si>
  <si>
    <t>Project 3</t>
  </si>
  <si>
    <t>Acronym 1</t>
  </si>
  <si>
    <t>Acronym 2</t>
  </si>
  <si>
    <t>Acronym 3</t>
  </si>
  <si>
    <t>Full contract at LUH</t>
  </si>
  <si>
    <t>Remaining max. declarable days per year</t>
  </si>
  <si>
    <t>Full-time equivalent (in %)</t>
  </si>
  <si>
    <t>Version Change Log</t>
  </si>
  <si>
    <t>V3 (16.05.2024)</t>
  </si>
  <si>
    <t>V4 (18.06.2024)</t>
  </si>
  <si>
    <t>Excel-Sheet</t>
  </si>
  <si>
    <t>Changes</t>
  </si>
  <si>
    <t>Change Log</t>
  </si>
  <si>
    <t>Addition of 'Change Log' sheet, with information on last changes to the template.</t>
  </si>
  <si>
    <t>Instructions</t>
  </si>
  <si>
    <t>Instructions updated.</t>
  </si>
  <si>
    <t>Central</t>
  </si>
  <si>
    <t>Monthly Sheets</t>
  </si>
  <si>
    <t>Total Project</t>
  </si>
  <si>
    <t>Structure updated. Sheet now calculates total days threshold for all EU projects and full employment at LUH.</t>
  </si>
  <si>
    <t>Structure updated. Remaining max. declarable days per year are now calculated for all EU-projects and full employment at LUH.</t>
  </si>
  <si>
    <t>Structure updated. Max. declarable days and hours are now calculated for all EU-projects and full employment at LUH to faciliate project controlling.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</si>
</sst>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_-* #,##0.00\ _€_-;\-* #,##0.00\ _€_-;_-* &quot;-&quot;??\ _€_-;_-@_-"/>
    <numFmt numFmtId="165" formatCode="_-* #,##0.0\ _€_-;\-* #,##0.0\ _€_-;_-* &quot;-&quot;??\ _€_-;_-@_-"/>
    <numFmt numFmtId="166" formatCode="mmmm\ yyyy"/>
    <numFmt numFmtId="167" formatCode="[$-C07]ddd"/>
    <numFmt numFmtId="168" formatCode="0.0"/>
    <numFmt numFmtId="169" formatCode="0.00_ ;[Red]\-0.00\ "/>
  </numFmts>
  <fonts count="29" x14ac:knownFonts="1">
    <font>
      <sz val="10"/>
      <name val="Arial"/>
    </font>
    <font>
      <sz val="10"/>
      <name val="Arial"/>
    </font>
    <font>
      <sz val="8"/>
      <name val="Arial"/>
      <family val="2"/>
    </font>
    <font>
      <b/>
      <sz val="26"/>
      <name val="Arial"/>
      <family val="2"/>
    </font>
    <font>
      <b/>
      <sz val="10"/>
      <name val="Arial"/>
      <family val="2"/>
    </font>
    <font>
      <sz val="10"/>
      <name val="Arial"/>
      <family val="2"/>
    </font>
    <font>
      <sz val="8"/>
      <color indexed="81"/>
      <name val="Tahoma"/>
      <family val="2"/>
    </font>
    <font>
      <b/>
      <sz val="8"/>
      <color indexed="81"/>
      <name val="Tahoma"/>
      <family val="2"/>
    </font>
    <font>
      <u/>
      <sz val="10"/>
      <color indexed="12"/>
      <name val="Arial"/>
      <family val="2"/>
    </font>
    <font>
      <sz val="14"/>
      <name val="Arial"/>
      <family val="2"/>
    </font>
    <font>
      <b/>
      <sz val="14"/>
      <name val="Arial"/>
      <family val="2"/>
    </font>
    <font>
      <sz val="10"/>
      <name val="Arial Narrow"/>
      <family val="2"/>
    </font>
    <font>
      <b/>
      <sz val="11"/>
      <name val="Arial"/>
      <family val="2"/>
    </font>
    <font>
      <b/>
      <sz val="16"/>
      <name val="Arial"/>
      <family val="2"/>
    </font>
    <font>
      <sz val="16"/>
      <name val="Arial"/>
      <family val="2"/>
    </font>
    <font>
      <i/>
      <sz val="10"/>
      <name val="Arial"/>
      <family val="2"/>
    </font>
    <font>
      <b/>
      <sz val="10"/>
      <color indexed="9"/>
      <name val="Arial"/>
      <family val="2"/>
    </font>
    <font>
      <b/>
      <sz val="14"/>
      <color indexed="9"/>
      <name val="Arial"/>
      <family val="2"/>
    </font>
    <font>
      <sz val="10"/>
      <color indexed="10"/>
      <name val="Arial"/>
      <family val="2"/>
    </font>
    <font>
      <i/>
      <sz val="10"/>
      <color indexed="10"/>
      <name val="Arial"/>
      <family val="2"/>
    </font>
    <font>
      <sz val="8"/>
      <name val="Arial"/>
      <family val="2"/>
    </font>
    <font>
      <b/>
      <i/>
      <sz val="10"/>
      <color indexed="10"/>
      <name val="Arial"/>
      <family val="2"/>
    </font>
    <font>
      <i/>
      <sz val="8"/>
      <name val="Arial"/>
      <family val="2"/>
    </font>
    <font>
      <b/>
      <sz val="8"/>
      <name val="Arial"/>
      <family val="2"/>
    </font>
    <font>
      <sz val="8"/>
      <color indexed="81"/>
      <name val="Calibri"/>
      <family val="2"/>
    </font>
    <font>
      <sz val="10"/>
      <color rgb="FFFF0000"/>
      <name val="Arial"/>
      <family val="2"/>
    </font>
    <font>
      <b/>
      <sz val="14"/>
      <color theme="1"/>
      <name val="Arial"/>
      <family val="2"/>
    </font>
    <font>
      <sz val="11"/>
      <color theme="1"/>
      <name val="Arial"/>
      <family val="2"/>
    </font>
    <font>
      <b/>
      <sz val="12"/>
      <color theme="1"/>
      <name val="Arial"/>
      <family val="2"/>
    </font>
  </fonts>
  <fills count="28">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8"/>
        <bgColor indexed="64"/>
      </patternFill>
    </fill>
    <fill>
      <patternFill patternType="solid">
        <fgColor indexed="44"/>
        <bgColor indexed="64"/>
      </patternFill>
    </fill>
    <fill>
      <patternFill patternType="solid">
        <fgColor indexed="5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63"/>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8" tint="0.59996337778862885"/>
        <bgColor indexed="64"/>
      </patternFill>
    </fill>
    <fill>
      <patternFill patternType="solid">
        <fgColor theme="0" tint="-0.149967955565050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ck">
        <color theme="1" tint="0.24994659260841701"/>
      </right>
      <top style="thin">
        <color indexed="64"/>
      </top>
      <bottom style="thin">
        <color indexed="64"/>
      </bottom>
      <diagonal/>
    </border>
    <border>
      <left/>
      <right style="thick">
        <color theme="1" tint="0.24994659260841701"/>
      </right>
      <top/>
      <bottom/>
      <diagonal/>
    </border>
    <border>
      <left/>
      <right style="thick">
        <color theme="1" tint="0.24994659260841701"/>
      </right>
      <top/>
      <bottom style="thin">
        <color indexed="64"/>
      </bottom>
      <diagonal/>
    </border>
    <border>
      <left style="thick">
        <color theme="1" tint="0.24994659260841701"/>
      </left>
      <right style="thick">
        <color theme="1" tint="0.24994659260841701"/>
      </right>
      <top/>
      <bottom style="thin">
        <color indexed="64"/>
      </bottom>
      <diagonal/>
    </border>
    <border>
      <left style="thick">
        <color theme="1" tint="0.24994659260841701"/>
      </left>
      <right style="thick">
        <color theme="1" tint="0.24994659260841701"/>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333">
    <xf numFmtId="0" fontId="0" fillId="0" borderId="0" xfId="0"/>
    <xf numFmtId="0" fontId="3" fillId="0" borderId="0" xfId="0" applyFont="1"/>
    <xf numFmtId="0" fontId="0" fillId="0" borderId="0" xfId="0" applyFill="1" applyBorder="1" applyProtection="1"/>
    <xf numFmtId="0" fontId="0" fillId="0" borderId="0" xfId="0" applyAlignment="1">
      <alignment horizontal="right"/>
    </xf>
    <xf numFmtId="0" fontId="0" fillId="0" borderId="0" xfId="0" applyFill="1" applyProtection="1"/>
    <xf numFmtId="0" fontId="5" fillId="0" borderId="0" xfId="0" applyFont="1" applyFill="1" applyBorder="1" applyAlignment="1" applyProtection="1">
      <alignment horizontal="right"/>
    </xf>
    <xf numFmtId="0" fontId="0" fillId="0" borderId="0" xfId="0" applyFill="1" applyBorder="1" applyAlignment="1" applyProtection="1">
      <alignment horizontal="right"/>
    </xf>
    <xf numFmtId="0" fontId="0" fillId="0" borderId="0" xfId="0" applyAlignment="1">
      <alignment horizontal="left"/>
    </xf>
    <xf numFmtId="0" fontId="1" fillId="0" borderId="0" xfId="0" applyFont="1" applyAlignment="1">
      <alignment horizontal="right"/>
    </xf>
    <xf numFmtId="0" fontId="4" fillId="0" borderId="0" xfId="0" applyFont="1" applyFill="1" applyBorder="1" applyProtection="1"/>
    <xf numFmtId="0" fontId="4" fillId="0" borderId="0" xfId="0" applyFont="1" applyFill="1" applyBorder="1" applyProtection="1">
      <protection hidden="1"/>
    </xf>
    <xf numFmtId="0" fontId="4" fillId="0" borderId="0" xfId="0" applyFont="1" applyFill="1" applyBorder="1" applyAlignment="1" applyProtection="1">
      <alignment horizontal="center"/>
    </xf>
    <xf numFmtId="0" fontId="0" fillId="0" borderId="0" xfId="0" applyFill="1" applyAlignment="1" applyProtection="1">
      <alignment horizontal="right"/>
    </xf>
    <xf numFmtId="0" fontId="0" fillId="0" borderId="0" xfId="0" applyProtection="1"/>
    <xf numFmtId="0" fontId="9" fillId="0" borderId="0" xfId="0" applyFont="1" applyFill="1" applyAlignment="1" applyProtection="1">
      <alignment horizontal="right"/>
    </xf>
    <xf numFmtId="0" fontId="10" fillId="2" borderId="0" xfId="0" applyFont="1" applyFill="1" applyBorder="1" applyProtection="1">
      <protection locked="0"/>
    </xf>
    <xf numFmtId="0" fontId="9" fillId="0" borderId="0" xfId="0" applyFont="1" applyFill="1" applyBorder="1" applyAlignment="1" applyProtection="1">
      <alignment horizontal="right"/>
    </xf>
    <xf numFmtId="0" fontId="10" fillId="3" borderId="0" xfId="0" applyFont="1" applyFill="1" applyBorder="1" applyAlignment="1" applyProtection="1">
      <alignment horizontal="left"/>
      <protection locked="0"/>
    </xf>
    <xf numFmtId="0" fontId="9" fillId="3" borderId="0" xfId="0" applyFont="1" applyFill="1" applyAlignment="1" applyProtection="1">
      <alignment horizontal="right"/>
    </xf>
    <xf numFmtId="0" fontId="0" fillId="3" borderId="0" xfId="0" applyFill="1"/>
    <xf numFmtId="0" fontId="0" fillId="0" borderId="0" xfId="0" applyAlignment="1">
      <alignment vertical="center"/>
    </xf>
    <xf numFmtId="0" fontId="0" fillId="0" borderId="0" xfId="0" applyBorder="1" applyAlignment="1">
      <alignment vertical="center"/>
    </xf>
    <xf numFmtId="0" fontId="11"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1" fillId="0" borderId="2" xfId="0" applyFont="1" applyBorder="1" applyAlignment="1">
      <alignment horizontal="right" vertical="center"/>
    </xf>
    <xf numFmtId="0" fontId="0" fillId="0" borderId="2" xfId="0" applyFill="1" applyBorder="1" applyAlignment="1">
      <alignment vertical="center"/>
    </xf>
    <xf numFmtId="0" fontId="0" fillId="0" borderId="2" xfId="0" applyBorder="1" applyAlignment="1">
      <alignment horizontal="right" vertical="center"/>
    </xf>
    <xf numFmtId="0" fontId="0" fillId="0" borderId="3" xfId="0" applyBorder="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4"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7" xfId="0" applyFill="1" applyBorder="1" applyAlignment="1">
      <alignment vertical="center"/>
    </xf>
    <xf numFmtId="0" fontId="0" fillId="0" borderId="7" xfId="0" applyBorder="1" applyAlignment="1">
      <alignment horizontal="right" vertical="center"/>
    </xf>
    <xf numFmtId="0" fontId="0" fillId="0" borderId="8" xfId="0" applyBorder="1" applyAlignment="1">
      <alignment vertical="center"/>
    </xf>
    <xf numFmtId="0" fontId="0" fillId="0" borderId="9" xfId="0" applyBorder="1"/>
    <xf numFmtId="0" fontId="0" fillId="0" borderId="9" xfId="0" applyBorder="1" applyAlignment="1">
      <alignmen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right" vertical="center"/>
    </xf>
    <xf numFmtId="0" fontId="4"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6" fillId="4" borderId="9" xfId="0" applyFont="1" applyFill="1" applyBorder="1"/>
    <xf numFmtId="0" fontId="16" fillId="4" borderId="9" xfId="0" applyFont="1" applyFill="1" applyBorder="1" applyAlignment="1">
      <alignment vertical="center"/>
    </xf>
    <xf numFmtId="0" fontId="0" fillId="4" borderId="9" xfId="0" applyFill="1" applyBorder="1" applyAlignment="1">
      <alignment horizontal="center" vertical="center"/>
    </xf>
    <xf numFmtId="0" fontId="5" fillId="5" borderId="9" xfId="0" applyFont="1" applyFill="1" applyBorder="1"/>
    <xf numFmtId="0" fontId="5" fillId="5" borderId="9" xfId="0" applyFont="1" applyFill="1" applyBorder="1" applyAlignment="1">
      <alignment vertical="center"/>
    </xf>
    <xf numFmtId="0" fontId="0" fillId="5" borderId="9" xfId="0" applyFill="1" applyBorder="1" applyAlignment="1">
      <alignment horizontal="center" vertical="center"/>
    </xf>
    <xf numFmtId="0" fontId="5" fillId="2" borderId="9" xfId="0" applyFont="1" applyFill="1" applyBorder="1" applyProtection="1">
      <protection locked="0"/>
    </xf>
    <xf numFmtId="0" fontId="5" fillId="2" borderId="9" xfId="0" applyFont="1" applyFill="1" applyBorder="1" applyAlignment="1" applyProtection="1">
      <alignment vertical="center"/>
      <protection locked="0"/>
    </xf>
    <xf numFmtId="0" fontId="0" fillId="2" borderId="9" xfId="0" applyFill="1" applyBorder="1" applyAlignment="1" applyProtection="1">
      <alignment horizontal="center" vertical="center"/>
      <protection locked="0"/>
    </xf>
    <xf numFmtId="0" fontId="0" fillId="0" borderId="9" xfId="0" applyBorder="1" applyAlignment="1">
      <alignment horizontal="right"/>
    </xf>
    <xf numFmtId="0" fontId="0" fillId="5" borderId="9" xfId="0" applyFill="1" applyBorder="1"/>
    <xf numFmtId="0" fontId="0" fillId="5" borderId="9" xfId="0" applyFill="1" applyBorder="1" applyAlignment="1">
      <alignment vertical="center"/>
    </xf>
    <xf numFmtId="0" fontId="5" fillId="0" borderId="9" xfId="0" applyFont="1" applyBorder="1" applyAlignment="1">
      <alignment vertical="center"/>
    </xf>
    <xf numFmtId="0" fontId="5" fillId="0" borderId="9" xfId="0" applyFont="1" applyFill="1" applyBorder="1" applyAlignment="1">
      <alignment vertical="center"/>
    </xf>
    <xf numFmtId="0" fontId="0" fillId="0" borderId="9" xfId="0" applyFill="1" applyBorder="1"/>
    <xf numFmtId="0" fontId="0" fillId="0" borderId="9" xfId="0" applyFill="1" applyBorder="1" applyAlignment="1">
      <alignment vertical="center"/>
    </xf>
    <xf numFmtId="0" fontId="4" fillId="6" borderId="9" xfId="0" applyFont="1" applyFill="1" applyBorder="1"/>
    <xf numFmtId="0" fontId="4" fillId="6" borderId="9" xfId="0" applyFont="1" applyFill="1" applyBorder="1" applyAlignment="1">
      <alignment vertical="center"/>
    </xf>
    <xf numFmtId="0" fontId="0" fillId="6" borderId="9" xfId="0" applyFill="1" applyBorder="1" applyAlignment="1">
      <alignment horizontal="center" vertical="center"/>
    </xf>
    <xf numFmtId="0" fontId="0" fillId="7" borderId="9" xfId="0" applyFill="1" applyBorder="1" applyProtection="1">
      <protection locked="0"/>
    </xf>
    <xf numFmtId="0" fontId="0" fillId="7" borderId="9" xfId="0" applyFill="1" applyBorder="1" applyAlignment="1" applyProtection="1">
      <alignment vertical="center"/>
      <protection locked="0"/>
    </xf>
    <xf numFmtId="0" fontId="0" fillId="7" borderId="9" xfId="0" applyFill="1" applyBorder="1" applyAlignment="1" applyProtection="1">
      <alignment horizontal="center" vertical="center"/>
      <protection locked="0"/>
    </xf>
    <xf numFmtId="0" fontId="0" fillId="7" borderId="9" xfId="0" applyFill="1" applyBorder="1" applyAlignment="1">
      <alignment horizontal="right"/>
    </xf>
    <xf numFmtId="0" fontId="0" fillId="7" borderId="9" xfId="0" applyFill="1" applyBorder="1" applyAlignment="1">
      <alignment horizontal="right" vertical="center"/>
    </xf>
    <xf numFmtId="0" fontId="0" fillId="7" borderId="9" xfId="0" applyFill="1" applyBorder="1" applyAlignment="1">
      <alignment horizontal="center" vertical="center"/>
    </xf>
    <xf numFmtId="0" fontId="4" fillId="0" borderId="9" xfId="0" applyFont="1" applyBorder="1" applyAlignment="1">
      <alignment vertical="center"/>
    </xf>
    <xf numFmtId="0" fontId="5" fillId="3" borderId="9" xfId="0" applyFont="1" applyFill="1" applyBorder="1" applyAlignment="1">
      <alignment horizontal="left" vertical="center"/>
    </xf>
    <xf numFmtId="0" fontId="0" fillId="6" borderId="9" xfId="0" applyFill="1" applyBorder="1" applyAlignment="1">
      <alignment vertical="center"/>
    </xf>
    <xf numFmtId="0" fontId="5" fillId="0" borderId="9" xfId="0" applyFont="1" applyBorder="1"/>
    <xf numFmtId="0" fontId="0" fillId="2" borderId="9" xfId="0" applyFill="1" applyBorder="1" applyAlignment="1" applyProtection="1">
      <alignment vertical="center"/>
      <protection locked="0"/>
    </xf>
    <xf numFmtId="0" fontId="0" fillId="0" borderId="9" xfId="0" applyFill="1" applyBorder="1" applyAlignment="1" applyProtection="1">
      <alignment horizontal="right"/>
    </xf>
    <xf numFmtId="0" fontId="0" fillId="0" borderId="9" xfId="0" applyFill="1" applyBorder="1" applyAlignment="1" applyProtection="1">
      <alignment horizontal="right" vertical="center"/>
    </xf>
    <xf numFmtId="0" fontId="12" fillId="3" borderId="9" xfId="0" applyFont="1" applyFill="1" applyBorder="1" applyAlignment="1">
      <alignment horizontal="left" vertical="center"/>
    </xf>
    <xf numFmtId="0" fontId="12" fillId="3" borderId="9" xfId="0" applyFont="1" applyFill="1" applyBorder="1" applyAlignment="1">
      <alignment horizontal="right" vertical="center"/>
    </xf>
    <xf numFmtId="0" fontId="12" fillId="3" borderId="9" xfId="0" applyFont="1" applyFill="1" applyBorder="1" applyAlignment="1">
      <alignment horizontal="center" vertical="center"/>
    </xf>
    <xf numFmtId="0" fontId="12" fillId="0" borderId="9" xfId="0" applyFont="1" applyBorder="1" applyAlignment="1">
      <alignment vertical="center"/>
    </xf>
    <xf numFmtId="0" fontId="12" fillId="0" borderId="0" xfId="0" applyFont="1" applyAlignment="1">
      <alignment vertical="center"/>
    </xf>
    <xf numFmtId="0" fontId="12" fillId="0" borderId="0" xfId="0" applyFont="1"/>
    <xf numFmtId="0" fontId="17" fillId="8" borderId="0" xfId="0" applyFont="1" applyFill="1" applyBorder="1" applyAlignment="1" applyProtection="1">
      <alignment horizontal="left"/>
      <protection locked="0"/>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Protection="1"/>
    <xf numFmtId="0" fontId="5" fillId="0" borderId="0" xfId="0" applyFont="1"/>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pplyProtection="1">
      <alignment horizontal="left" vertical="top"/>
      <protection locked="0"/>
    </xf>
    <xf numFmtId="0" fontId="5" fillId="0" borderId="0" xfId="0" applyFont="1" applyFill="1" applyBorder="1" applyAlignment="1">
      <alignment vertical="top" wrapText="1"/>
    </xf>
    <xf numFmtId="0" fontId="5" fillId="0" borderId="0" xfId="0" applyFont="1" applyFill="1" applyBorder="1" applyAlignment="1">
      <alignment horizontal="right" vertical="top"/>
    </xf>
    <xf numFmtId="0" fontId="5" fillId="0" borderId="0" xfId="0" applyFont="1" applyFill="1" applyBorder="1" applyAlignment="1">
      <alignment horizontal="center" vertical="top"/>
    </xf>
    <xf numFmtId="0" fontId="5" fillId="0" borderId="0" xfId="0" applyFont="1" applyBorder="1" applyAlignment="1">
      <alignment horizontal="left" vertical="center"/>
    </xf>
    <xf numFmtId="0" fontId="5" fillId="0" borderId="0" xfId="0" applyFont="1" applyBorder="1" applyAlignment="1" applyProtection="1">
      <alignment horizontal="left" vertical="center"/>
    </xf>
    <xf numFmtId="0" fontId="5" fillId="0" borderId="0" xfId="0" applyFont="1" applyBorder="1"/>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Border="1" applyAlignment="1">
      <alignment horizontal="right" vertical="center"/>
    </xf>
    <xf numFmtId="0" fontId="5" fillId="0" borderId="0" xfId="0" applyFont="1" applyFill="1" applyBorder="1" applyAlignment="1">
      <alignment horizontal="left" vertical="center"/>
    </xf>
    <xf numFmtId="165" fontId="4" fillId="0" borderId="0" xfId="2" applyNumberFormat="1" applyFont="1" applyFill="1" applyBorder="1" applyAlignment="1">
      <alignment vertical="center"/>
    </xf>
    <xf numFmtId="165" fontId="5" fillId="0" borderId="0" xfId="2" applyNumberFormat="1" applyFont="1" applyFill="1" applyBorder="1" applyAlignment="1" applyProtection="1">
      <alignment vertical="center"/>
    </xf>
    <xf numFmtId="165" fontId="5" fillId="0" borderId="0" xfId="2" applyNumberFormat="1" applyFont="1" applyFill="1" applyBorder="1" applyAlignment="1">
      <alignment horizontal="right" vertical="center"/>
    </xf>
    <xf numFmtId="0" fontId="13" fillId="0" borderId="0" xfId="0" applyFont="1" applyAlignment="1">
      <alignment horizontal="left" vertical="center"/>
    </xf>
    <xf numFmtId="0" fontId="14" fillId="0" borderId="0" xfId="0" applyFont="1" applyBorder="1" applyAlignment="1">
      <alignment horizontal="left" vertical="center"/>
    </xf>
    <xf numFmtId="0" fontId="18" fillId="8" borderId="0" xfId="0" applyFont="1" applyFill="1" applyBorder="1" applyAlignment="1" applyProtection="1">
      <alignment horizontal="left" vertical="center"/>
      <protection locked="0"/>
    </xf>
    <xf numFmtId="0" fontId="18" fillId="0" borderId="0" xfId="0" applyNumberFormat="1" applyFont="1" applyBorder="1" applyAlignment="1">
      <alignment horizontal="center" vertical="center"/>
    </xf>
    <xf numFmtId="0" fontId="13" fillId="0" borderId="0" xfId="0" applyFont="1" applyFill="1" applyBorder="1" applyAlignment="1" applyProtection="1">
      <alignment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protection locked="0"/>
    </xf>
    <xf numFmtId="0" fontId="5" fillId="8" borderId="0"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5" fillId="0" borderId="10" xfId="0" applyFont="1" applyBorder="1" applyAlignment="1">
      <alignment horizontal="center" vertical="center"/>
    </xf>
    <xf numFmtId="0" fontId="13" fillId="0" borderId="0" xfId="0" applyFont="1" applyBorder="1" applyAlignment="1">
      <alignment horizontal="left" vertical="center"/>
    </xf>
    <xf numFmtId="0" fontId="18" fillId="0" borderId="0" xfId="0" applyFont="1" applyBorder="1" applyAlignment="1">
      <alignment horizontal="left"/>
    </xf>
    <xf numFmtId="14" fontId="18" fillId="0" borderId="0" xfId="0" applyNumberFormat="1" applyFont="1" applyBorder="1" applyAlignment="1">
      <alignment horizontal="left" vertical="center"/>
    </xf>
    <xf numFmtId="0" fontId="4" fillId="8" borderId="0" xfId="0" applyFont="1" applyFill="1" applyBorder="1" applyAlignment="1">
      <alignment horizontal="left" vertical="center"/>
    </xf>
    <xf numFmtId="0" fontId="5" fillId="0" borderId="0" xfId="0" applyFont="1" applyBorder="1" applyAlignment="1">
      <alignment horizontal="right"/>
    </xf>
    <xf numFmtId="0" fontId="4" fillId="8" borderId="0" xfId="0" applyFont="1" applyFill="1" applyBorder="1" applyAlignment="1">
      <alignment vertical="center"/>
    </xf>
    <xf numFmtId="0" fontId="5" fillId="0" borderId="0" xfId="0" applyFont="1" applyFill="1" applyBorder="1" applyAlignment="1">
      <alignment horizontal="right"/>
    </xf>
    <xf numFmtId="0" fontId="5" fillId="0" borderId="0" xfId="0" applyFont="1" applyFill="1" applyBorder="1"/>
    <xf numFmtId="0" fontId="5" fillId="8" borderId="0" xfId="0" applyFont="1" applyFill="1" applyBorder="1"/>
    <xf numFmtId="0" fontId="4" fillId="0" borderId="0" xfId="0" applyFont="1" applyBorder="1"/>
    <xf numFmtId="167" fontId="5" fillId="0" borderId="10" xfId="0" applyNumberFormat="1" applyFont="1" applyFill="1" applyBorder="1" applyAlignment="1" applyProtection="1">
      <alignment horizontal="center"/>
    </xf>
    <xf numFmtId="0" fontId="5" fillId="0" borderId="10" xfId="0" applyFont="1" applyFill="1" applyBorder="1" applyAlignment="1">
      <alignment horizontal="center" vertical="center"/>
    </xf>
    <xf numFmtId="0" fontId="4" fillId="9" borderId="10" xfId="0" applyFont="1" applyFill="1" applyBorder="1" applyAlignment="1">
      <alignment horizontal="left" vertical="center"/>
    </xf>
    <xf numFmtId="0" fontId="5" fillId="0" borderId="10" xfId="0" applyFont="1" applyFill="1" applyBorder="1" applyProtection="1">
      <protection locked="0"/>
    </xf>
    <xf numFmtId="0" fontId="5" fillId="0" borderId="10" xfId="0" applyFont="1" applyFill="1" applyBorder="1" applyAlignment="1" applyProtection="1">
      <alignment horizontal="left" vertical="center"/>
      <protection locked="0"/>
    </xf>
    <xf numFmtId="0" fontId="5" fillId="0" borderId="10" xfId="0" applyFont="1" applyFill="1" applyBorder="1" applyAlignment="1" applyProtection="1">
      <alignment horizontal="center" vertical="center"/>
      <protection locked="0"/>
    </xf>
    <xf numFmtId="0" fontId="4" fillId="9" borderId="10" xfId="0" applyFont="1" applyFill="1" applyBorder="1" applyAlignment="1">
      <alignment vertical="center"/>
    </xf>
    <xf numFmtId="0" fontId="5" fillId="0" borderId="10" xfId="0" applyFont="1" applyFill="1" applyBorder="1" applyAlignment="1">
      <alignment horizontal="right"/>
    </xf>
    <xf numFmtId="0" fontId="5" fillId="0" borderId="10" xfId="0" applyFont="1" applyFill="1" applyBorder="1" applyAlignment="1">
      <alignment horizontal="left" vertical="center"/>
    </xf>
    <xf numFmtId="0" fontId="5" fillId="0" borderId="11" xfId="0" applyFont="1" applyBorder="1" applyAlignment="1">
      <alignment horizontal="right"/>
    </xf>
    <xf numFmtId="0" fontId="5" fillId="0" borderId="11" xfId="0" applyFont="1" applyBorder="1" applyAlignment="1">
      <alignment horizontal="left"/>
    </xf>
    <xf numFmtId="0" fontId="5" fillId="0" borderId="11" xfId="0" applyFont="1" applyFill="1" applyBorder="1" applyAlignment="1">
      <alignment horizontal="right"/>
    </xf>
    <xf numFmtId="0" fontId="5" fillId="0" borderId="12" xfId="0" applyFont="1" applyFill="1" applyBorder="1" applyAlignment="1">
      <alignment horizontal="left" vertical="center"/>
    </xf>
    <xf numFmtId="0" fontId="5" fillId="0" borderId="12" xfId="0" applyFont="1" applyFill="1" applyBorder="1" applyAlignment="1">
      <alignment vertical="center"/>
    </xf>
    <xf numFmtId="0" fontId="4" fillId="8" borderId="10" xfId="0" applyFont="1" applyFill="1" applyBorder="1" applyAlignment="1">
      <alignment horizontal="left" vertical="center"/>
    </xf>
    <xf numFmtId="0" fontId="4" fillId="0" borderId="10" xfId="0" applyFont="1" applyBorder="1" applyAlignment="1">
      <alignment horizontal="right" vertical="center"/>
    </xf>
    <xf numFmtId="0" fontId="5" fillId="0" borderId="10" xfId="0" applyFont="1" applyBorder="1" applyAlignment="1">
      <alignment horizontal="right" vertical="center"/>
    </xf>
    <xf numFmtId="0" fontId="4" fillId="8" borderId="10" xfId="0" applyFont="1" applyFill="1" applyBorder="1" applyAlignment="1">
      <alignment horizontal="right" vertical="center"/>
    </xf>
    <xf numFmtId="0" fontId="5" fillId="8" borderId="10" xfId="0" applyFont="1" applyFill="1" applyBorder="1" applyAlignment="1">
      <alignment horizontal="right" vertical="center"/>
    </xf>
    <xf numFmtId="0" fontId="4" fillId="0" borderId="0" xfId="0" applyFont="1" applyFill="1" applyBorder="1" applyAlignment="1">
      <alignment vertical="top"/>
    </xf>
    <xf numFmtId="0" fontId="4" fillId="0" borderId="0" xfId="0" applyFont="1" applyFill="1" applyBorder="1" applyAlignment="1">
      <alignment horizontal="center" vertical="top"/>
    </xf>
    <xf numFmtId="0" fontId="4" fillId="10" borderId="0" xfId="0" applyFont="1" applyFill="1" applyBorder="1" applyAlignment="1">
      <alignment horizontal="center" vertical="top"/>
    </xf>
    <xf numFmtId="2" fontId="5" fillId="0" borderId="10" xfId="0" applyNumberFormat="1" applyFont="1" applyFill="1" applyBorder="1" applyAlignment="1">
      <alignment horizontal="center" vertical="center"/>
    </xf>
    <xf numFmtId="0" fontId="5" fillId="0" borderId="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5" fillId="0" borderId="0" xfId="0" applyFont="1" applyFill="1" applyBorder="1" applyAlignment="1">
      <alignment vertical="center"/>
    </xf>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5" fillId="0" borderId="13" xfId="0" applyFont="1" applyFill="1" applyBorder="1" applyAlignment="1">
      <alignment horizontal="center" vertical="center"/>
    </xf>
    <xf numFmtId="0" fontId="5" fillId="0" borderId="5"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17" fontId="5" fillId="0" borderId="7" xfId="0" applyNumberFormat="1" applyFont="1" applyBorder="1" applyAlignment="1">
      <alignment horizontal="left" vertical="center"/>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6" xfId="0" applyFont="1" applyBorder="1" applyAlignment="1">
      <alignment horizontal="center" vertical="center"/>
    </xf>
    <xf numFmtId="167" fontId="5" fillId="0" borderId="16" xfId="0" applyNumberFormat="1" applyFont="1" applyFill="1" applyBorder="1" applyAlignment="1" applyProtection="1">
      <alignment horizontal="center"/>
    </xf>
    <xf numFmtId="0" fontId="5" fillId="0" borderId="11" xfId="0" applyFont="1" applyFill="1" applyBorder="1" applyProtection="1"/>
    <xf numFmtId="0" fontId="5" fillId="0" borderId="16" xfId="0" applyFont="1" applyFill="1" applyBorder="1" applyProtection="1"/>
    <xf numFmtId="0" fontId="5" fillId="0" borderId="11" xfId="0" applyFont="1" applyBorder="1"/>
    <xf numFmtId="0" fontId="5" fillId="0" borderId="16" xfId="0" applyFont="1" applyBorder="1" applyAlignment="1">
      <alignment horizontal="right"/>
    </xf>
    <xf numFmtId="0" fontId="5" fillId="11" borderId="0" xfId="0" applyFont="1" applyFill="1" applyBorder="1" applyAlignment="1">
      <alignment vertical="top"/>
    </xf>
    <xf numFmtId="0" fontId="18" fillId="11" borderId="0" xfId="0" applyFont="1" applyFill="1" applyBorder="1" applyAlignment="1">
      <alignment horizontal="center" vertical="top"/>
    </xf>
    <xf numFmtId="0" fontId="5" fillId="11" borderId="0" xfId="0" applyFont="1" applyFill="1" applyBorder="1" applyAlignment="1">
      <alignment horizontal="center" vertical="top"/>
    </xf>
    <xf numFmtId="0" fontId="5" fillId="0" borderId="17" xfId="0" applyFont="1" applyFill="1" applyBorder="1" applyAlignment="1">
      <alignment horizontal="left" vertical="center"/>
    </xf>
    <xf numFmtId="164" fontId="5" fillId="0" borderId="18" xfId="0" applyNumberFormat="1" applyFont="1" applyFill="1" applyBorder="1" applyAlignment="1">
      <alignment horizontal="center" vertical="center"/>
    </xf>
    <xf numFmtId="0" fontId="5" fillId="0" borderId="0" xfId="0" applyFont="1" applyBorder="1" applyAlignment="1" applyProtection="1">
      <alignment horizontal="left" vertical="center"/>
      <protection locked="0"/>
    </xf>
    <xf numFmtId="0" fontId="16" fillId="0" borderId="0" xfId="0" applyFont="1" applyFill="1" applyBorder="1" applyAlignment="1">
      <alignment vertical="center" wrapText="1"/>
    </xf>
    <xf numFmtId="0" fontId="5" fillId="0" borderId="0" xfId="0" applyFont="1" applyFill="1" applyProtection="1"/>
    <xf numFmtId="0" fontId="5" fillId="0" borderId="0" xfId="0" applyFont="1" applyFill="1" applyBorder="1" applyAlignment="1" applyProtection="1">
      <alignment horizontal="center"/>
    </xf>
    <xf numFmtId="0" fontId="8" fillId="0" borderId="0" xfId="3" applyFont="1" applyFill="1" applyBorder="1" applyAlignment="1" applyProtection="1"/>
    <xf numFmtId="17" fontId="5" fillId="0" borderId="0" xfId="0" applyNumberFormat="1" applyFont="1" applyFill="1" applyBorder="1" applyProtection="1"/>
    <xf numFmtId="0" fontId="21" fillId="0" borderId="0" xfId="0" applyFont="1" applyAlignment="1">
      <alignment vertical="center"/>
    </xf>
    <xf numFmtId="0" fontId="5" fillId="0" borderId="0" xfId="0" applyFont="1" applyFill="1" applyBorder="1" applyAlignment="1" applyProtection="1">
      <alignment horizontal="left"/>
    </xf>
    <xf numFmtId="0" fontId="5" fillId="0" borderId="0" xfId="0" applyFont="1" applyFill="1" applyBorder="1" applyAlignment="1" applyProtection="1">
      <alignment horizontal="center" vertical="top"/>
      <protection locked="0"/>
    </xf>
    <xf numFmtId="0" fontId="5" fillId="8" borderId="0" xfId="0" applyFont="1" applyFill="1" applyBorder="1" applyAlignment="1" applyProtection="1">
      <alignment horizontal="left" vertical="center"/>
      <protection locked="0"/>
    </xf>
    <xf numFmtId="0" fontId="25" fillId="8" borderId="0" xfId="0"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5" fillId="0" borderId="0" xfId="0" applyFont="1" applyBorder="1" applyAlignment="1">
      <alignment horizontal="center" vertical="center"/>
    </xf>
    <xf numFmtId="2" fontId="5" fillId="0" borderId="13" xfId="0" applyNumberFormat="1" applyFont="1" applyFill="1" applyBorder="1" applyAlignment="1">
      <alignment horizontal="center" vertical="center"/>
    </xf>
    <xf numFmtId="164" fontId="5" fillId="0" borderId="18" xfId="0" applyNumberFormat="1" applyFont="1" applyFill="1" applyBorder="1" applyAlignment="1">
      <alignment vertical="center"/>
    </xf>
    <xf numFmtId="0" fontId="25" fillId="0" borderId="0" xfId="0" applyFont="1" applyBorder="1" applyAlignment="1">
      <alignment horizontal="left" vertical="center"/>
    </xf>
    <xf numFmtId="17" fontId="5" fillId="0" borderId="18" xfId="0" applyNumberFormat="1" applyFont="1" applyBorder="1" applyAlignment="1">
      <alignment horizontal="center" vertical="center"/>
    </xf>
    <xf numFmtId="0" fontId="22" fillId="0" borderId="0" xfId="0" applyFont="1" applyAlignment="1">
      <alignment horizontal="right" vertical="center"/>
    </xf>
    <xf numFmtId="0" fontId="23" fillId="0" borderId="0" xfId="0" applyFont="1" applyFill="1" applyBorder="1" applyAlignment="1">
      <alignment vertical="center"/>
    </xf>
    <xf numFmtId="165" fontId="22" fillId="0" borderId="2" xfId="2" applyNumberFormat="1" applyFont="1" applyFill="1" applyBorder="1" applyAlignment="1" applyProtection="1">
      <alignment horizontal="right" vertical="center"/>
    </xf>
    <xf numFmtId="165" fontId="22" fillId="0" borderId="2" xfId="2" applyNumberFormat="1" applyFont="1" applyFill="1" applyBorder="1" applyAlignment="1" applyProtection="1">
      <alignment vertical="center"/>
    </xf>
    <xf numFmtId="14" fontId="5" fillId="0" borderId="0" xfId="0" applyNumberFormat="1" applyFont="1" applyFill="1" applyBorder="1" applyAlignment="1">
      <alignment horizontal="center" vertical="top"/>
    </xf>
    <xf numFmtId="0" fontId="5" fillId="0" borderId="12" xfId="0" applyFont="1" applyBorder="1" applyAlignment="1">
      <alignment horizontal="center" vertical="center"/>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horizontal="right"/>
      <protection locked="0"/>
    </xf>
    <xf numFmtId="0" fontId="4" fillId="13" borderId="11" xfId="0" applyFont="1" applyFill="1" applyBorder="1" applyAlignment="1">
      <alignment horizontal="left" vertical="center"/>
    </xf>
    <xf numFmtId="0" fontId="4" fillId="13" borderId="16" xfId="0" applyFont="1" applyFill="1" applyBorder="1" applyAlignment="1">
      <alignment horizontal="right" vertical="center"/>
    </xf>
    <xf numFmtId="0" fontId="5" fillId="14" borderId="10" xfId="0" applyFont="1" applyFill="1" applyBorder="1" applyAlignment="1" applyProtection="1">
      <alignment horizontal="center" vertical="top"/>
      <protection locked="0"/>
    </xf>
    <xf numFmtId="0" fontId="4" fillId="15" borderId="0" xfId="0" applyFont="1" applyFill="1" applyBorder="1" applyAlignment="1">
      <alignment horizontal="center" vertical="top"/>
    </xf>
    <xf numFmtId="2" fontId="5" fillId="0" borderId="15"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49" fontId="5" fillId="15" borderId="10" xfId="0" applyNumberFormat="1" applyFont="1" applyFill="1" applyBorder="1" applyAlignment="1">
      <alignment horizontal="center" vertical="top"/>
    </xf>
    <xf numFmtId="168" fontId="5" fillId="16" borderId="10" xfId="0" applyNumberFormat="1" applyFont="1" applyFill="1" applyBorder="1" applyAlignment="1" applyProtection="1">
      <alignment horizontal="center" vertical="center"/>
      <protection locked="0"/>
    </xf>
    <xf numFmtId="168" fontId="5" fillId="0" borderId="10" xfId="0" applyNumberFormat="1" applyFont="1" applyFill="1" applyBorder="1" applyAlignment="1" applyProtection="1">
      <alignment horizontal="center" vertical="center"/>
      <protection locked="0"/>
    </xf>
    <xf numFmtId="168" fontId="5" fillId="17" borderId="10" xfId="0" applyNumberFormat="1" applyFont="1" applyFill="1" applyBorder="1" applyAlignment="1" applyProtection="1">
      <alignment horizontal="left" vertical="center"/>
      <protection locked="0"/>
    </xf>
    <xf numFmtId="168" fontId="5" fillId="0" borderId="12" xfId="0" applyNumberFormat="1" applyFont="1" applyBorder="1"/>
    <xf numFmtId="168" fontId="4" fillId="9" borderId="10" xfId="0" applyNumberFormat="1" applyFont="1" applyFill="1" applyBorder="1" applyAlignment="1">
      <alignment horizontal="center" vertical="center"/>
    </xf>
    <xf numFmtId="168" fontId="5" fillId="16" borderId="10" xfId="0" applyNumberFormat="1" applyFont="1" applyFill="1" applyBorder="1"/>
    <xf numFmtId="168" fontId="5" fillId="0" borderId="10" xfId="0" applyNumberFormat="1" applyFont="1" applyFill="1" applyBorder="1"/>
    <xf numFmtId="0" fontId="5" fillId="0" borderId="0" xfId="0" applyFont="1" applyBorder="1" applyAlignment="1">
      <alignment horizontal="center" vertical="top" wrapText="1"/>
    </xf>
    <xf numFmtId="168" fontId="5" fillId="0" borderId="0" xfId="0" applyNumberFormat="1" applyFont="1" applyBorder="1"/>
    <xf numFmtId="0" fontId="5" fillId="0" borderId="21" xfId="0" applyFont="1" applyBorder="1" applyAlignment="1">
      <alignment vertical="center"/>
    </xf>
    <xf numFmtId="0" fontId="5" fillId="0" borderId="22" xfId="0" applyFont="1" applyBorder="1" applyAlignment="1">
      <alignment vertical="center"/>
    </xf>
    <xf numFmtId="0" fontId="5" fillId="0" borderId="11" xfId="0" applyFont="1" applyBorder="1" applyAlignment="1">
      <alignment horizontal="center" vertical="center"/>
    </xf>
    <xf numFmtId="0" fontId="5" fillId="0" borderId="16" xfId="0" applyFont="1" applyBorder="1" applyAlignment="1">
      <alignment horizontal="center" vertical="center" wrapText="1"/>
    </xf>
    <xf numFmtId="0" fontId="5" fillId="0" borderId="23" xfId="0" applyFont="1" applyBorder="1"/>
    <xf numFmtId="168" fontId="4" fillId="13" borderId="16" xfId="0" applyNumberFormat="1" applyFont="1" applyFill="1" applyBorder="1" applyAlignment="1">
      <alignment horizontal="center" vertical="center"/>
    </xf>
    <xf numFmtId="168" fontId="5" fillId="0" borderId="16" xfId="0" applyNumberFormat="1" applyFont="1" applyFill="1" applyBorder="1" applyAlignment="1" applyProtection="1">
      <alignment horizontal="center" vertical="center"/>
      <protection locked="0"/>
    </xf>
    <xf numFmtId="0" fontId="5" fillId="0" borderId="0" xfId="0" applyFont="1" applyBorder="1" applyAlignment="1">
      <alignment horizontal="left"/>
    </xf>
    <xf numFmtId="2" fontId="4" fillId="13" borderId="10" xfId="0" applyNumberFormat="1" applyFont="1" applyFill="1" applyBorder="1" applyAlignment="1">
      <alignment horizontal="center" vertical="center"/>
    </xf>
    <xf numFmtId="2" fontId="4" fillId="13" borderId="11" xfId="0" applyNumberFormat="1" applyFont="1" applyFill="1" applyBorder="1" applyAlignment="1">
      <alignment horizontal="center" vertical="center"/>
    </xf>
    <xf numFmtId="2" fontId="5" fillId="0" borderId="12" xfId="0" applyNumberFormat="1" applyFont="1" applyBorder="1"/>
    <xf numFmtId="0" fontId="4" fillId="18" borderId="0" xfId="0" applyFont="1" applyFill="1" applyBorder="1" applyAlignment="1">
      <alignment horizontal="center" vertical="top"/>
    </xf>
    <xf numFmtId="0" fontId="5" fillId="19" borderId="0" xfId="0" applyFont="1" applyFill="1" applyBorder="1" applyAlignment="1">
      <alignment vertical="top"/>
    </xf>
    <xf numFmtId="0" fontId="4" fillId="19" borderId="0" xfId="0" applyFont="1" applyFill="1" applyBorder="1" applyAlignment="1">
      <alignment horizontal="center" vertical="top"/>
    </xf>
    <xf numFmtId="49" fontId="5" fillId="19" borderId="10" xfId="0" applyNumberFormat="1" applyFont="1" applyFill="1" applyBorder="1" applyAlignment="1">
      <alignment horizontal="center" vertical="top"/>
    </xf>
    <xf numFmtId="49" fontId="5" fillId="19" borderId="10" xfId="0" applyNumberFormat="1" applyFont="1" applyFill="1" applyBorder="1" applyAlignment="1">
      <alignment horizontal="center" vertical="top" wrapText="1"/>
    </xf>
    <xf numFmtId="49" fontId="5" fillId="19" borderId="10" xfId="0" applyNumberFormat="1" applyFont="1" applyFill="1" applyBorder="1" applyAlignment="1">
      <alignment horizontal="left" vertical="top"/>
    </xf>
    <xf numFmtId="0" fontId="4" fillId="19" borderId="11" xfId="0" applyFont="1" applyFill="1" applyBorder="1" applyAlignment="1">
      <alignment vertical="center"/>
    </xf>
    <xf numFmtId="0" fontId="4" fillId="19" borderId="16" xfId="0" applyFont="1" applyFill="1" applyBorder="1" applyAlignment="1">
      <alignment horizontal="center" vertical="center"/>
    </xf>
    <xf numFmtId="2" fontId="4" fillId="19" borderId="10" xfId="0" applyNumberFormat="1" applyFont="1" applyFill="1" applyBorder="1" applyAlignment="1">
      <alignment horizontal="left" vertical="center"/>
    </xf>
    <xf numFmtId="2" fontId="4" fillId="19" borderId="10" xfId="0" applyNumberFormat="1" applyFont="1" applyFill="1" applyBorder="1" applyAlignment="1">
      <alignment horizontal="center" vertical="center"/>
    </xf>
    <xf numFmtId="2" fontId="4" fillId="19" borderId="11" xfId="0" applyNumberFormat="1" applyFont="1" applyFill="1" applyBorder="1" applyAlignment="1">
      <alignment horizontal="center" vertical="center"/>
    </xf>
    <xf numFmtId="49" fontId="5" fillId="16" borderId="10" xfId="0" applyNumberFormat="1" applyFont="1" applyFill="1" applyBorder="1" applyAlignment="1">
      <alignment horizontal="center" vertical="top" wrapText="1"/>
    </xf>
    <xf numFmtId="0" fontId="4" fillId="20" borderId="0" xfId="0" applyFont="1" applyFill="1" applyBorder="1" applyAlignment="1">
      <alignment horizontal="center" vertical="top"/>
    </xf>
    <xf numFmtId="0" fontId="4" fillId="16" borderId="0" xfId="0" applyFont="1" applyFill="1" applyBorder="1" applyAlignment="1">
      <alignment horizontal="center" vertical="top"/>
    </xf>
    <xf numFmtId="49" fontId="5" fillId="16" borderId="16" xfId="0" applyNumberFormat="1" applyFont="1" applyFill="1" applyBorder="1" applyAlignment="1">
      <alignment horizontal="left" vertical="top"/>
    </xf>
    <xf numFmtId="2" fontId="4" fillId="16" borderId="10" xfId="0" applyNumberFormat="1" applyFont="1" applyFill="1" applyBorder="1" applyAlignment="1">
      <alignment horizontal="center" vertical="center"/>
    </xf>
    <xf numFmtId="2" fontId="4" fillId="16" borderId="11" xfId="0" applyNumberFormat="1" applyFont="1" applyFill="1" applyBorder="1" applyAlignment="1">
      <alignment horizontal="center" vertical="center"/>
    </xf>
    <xf numFmtId="0" fontId="5" fillId="21" borderId="10" xfId="0" applyFont="1" applyFill="1" applyBorder="1" applyAlignment="1" applyProtection="1">
      <alignment horizontal="center" vertical="top"/>
      <protection locked="0"/>
    </xf>
    <xf numFmtId="0" fontId="5" fillId="19" borderId="0" xfId="0" applyFont="1" applyFill="1" applyBorder="1" applyAlignment="1">
      <alignment vertical="center"/>
    </xf>
    <xf numFmtId="0" fontId="9" fillId="16" borderId="0" xfId="0" applyFont="1" applyFill="1" applyBorder="1" applyAlignment="1">
      <alignment vertical="center"/>
    </xf>
    <xf numFmtId="0" fontId="5" fillId="16" borderId="0" xfId="0" applyFont="1" applyFill="1" applyBorder="1" applyAlignment="1">
      <alignment vertical="center"/>
    </xf>
    <xf numFmtId="0" fontId="5" fillId="22" borderId="0" xfId="0" applyFont="1" applyFill="1" applyBorder="1" applyAlignment="1">
      <alignment horizontal="center" vertical="top"/>
    </xf>
    <xf numFmtId="0" fontId="4" fillId="22" borderId="0" xfId="0" applyFont="1" applyFill="1" applyBorder="1" applyAlignment="1">
      <alignment horizontal="center" vertical="top"/>
    </xf>
    <xf numFmtId="49" fontId="5" fillId="22" borderId="10" xfId="0" applyNumberFormat="1" applyFont="1" applyFill="1" applyBorder="1" applyAlignment="1">
      <alignment horizontal="center" vertical="top" wrapText="1"/>
    </xf>
    <xf numFmtId="49" fontId="5" fillId="22" borderId="10" xfId="0" applyNumberFormat="1" applyFont="1" applyFill="1" applyBorder="1" applyAlignment="1">
      <alignment horizontal="left" vertical="top"/>
    </xf>
    <xf numFmtId="2" fontId="4" fillId="22" borderId="10" xfId="0" applyNumberFormat="1" applyFont="1" applyFill="1" applyBorder="1" applyAlignment="1">
      <alignment horizontal="center" vertical="center"/>
    </xf>
    <xf numFmtId="2" fontId="4" fillId="22" borderId="11" xfId="0" applyNumberFormat="1" applyFont="1" applyFill="1" applyBorder="1" applyAlignment="1">
      <alignment horizontal="center" vertical="center"/>
    </xf>
    <xf numFmtId="0" fontId="9" fillId="22" borderId="0" xfId="0" applyFont="1" applyFill="1" applyBorder="1" applyAlignment="1">
      <alignment vertical="center"/>
    </xf>
    <xf numFmtId="0" fontId="5" fillId="22" borderId="0" xfId="0" applyFont="1" applyFill="1" applyBorder="1" applyAlignment="1">
      <alignment vertical="center"/>
    </xf>
    <xf numFmtId="0" fontId="4" fillId="23" borderId="25" xfId="0" applyFont="1" applyFill="1" applyBorder="1" applyAlignment="1">
      <alignment horizontal="center" vertical="center" wrapText="1"/>
    </xf>
    <xf numFmtId="2" fontId="4" fillId="23" borderId="25" xfId="0" applyNumberFormat="1" applyFont="1" applyFill="1" applyBorder="1" applyAlignment="1">
      <alignment horizontal="center" vertical="center"/>
    </xf>
    <xf numFmtId="2" fontId="5" fillId="23" borderId="24" xfId="0" applyNumberFormat="1" applyFont="1" applyFill="1" applyBorder="1" applyAlignment="1" applyProtection="1">
      <alignment horizontal="center" vertical="center"/>
      <protection locked="0"/>
    </xf>
    <xf numFmtId="14" fontId="5" fillId="0" borderId="0" xfId="0" applyNumberFormat="1" applyFont="1" applyFill="1" applyBorder="1" applyAlignment="1">
      <alignment vertical="top"/>
    </xf>
    <xf numFmtId="2" fontId="0" fillId="2" borderId="10" xfId="0" applyNumberFormat="1" applyFill="1" applyBorder="1" applyProtection="1">
      <protection locked="0"/>
    </xf>
    <xf numFmtId="0" fontId="4" fillId="0" borderId="0" xfId="0" applyFont="1" applyFill="1" applyBorder="1" applyAlignment="1">
      <alignment horizontal="right" vertical="top"/>
    </xf>
    <xf numFmtId="2" fontId="18" fillId="8" borderId="0" xfId="0" applyNumberFormat="1" applyFont="1" applyFill="1" applyBorder="1" applyAlignment="1" applyProtection="1">
      <alignment horizontal="left" vertical="center"/>
      <protection locked="0"/>
    </xf>
    <xf numFmtId="0" fontId="4" fillId="16" borderId="0" xfId="0" applyFont="1" applyFill="1" applyBorder="1" applyAlignment="1">
      <alignment horizontal="left" vertical="top"/>
    </xf>
    <xf numFmtId="0" fontId="5" fillId="0" borderId="26" xfId="0" applyFont="1" applyFill="1" applyBorder="1" applyAlignment="1">
      <alignment vertical="center"/>
    </xf>
    <xf numFmtId="169" fontId="5" fillId="0" borderId="22" xfId="0" applyNumberFormat="1" applyFont="1" applyBorder="1" applyAlignment="1">
      <alignment vertical="center"/>
    </xf>
    <xf numFmtId="0" fontId="5" fillId="0" borderId="0" xfId="0" applyFont="1" applyBorder="1" applyAlignment="1">
      <alignment horizontal="center" vertical="top" wrapText="1"/>
    </xf>
    <xf numFmtId="0" fontId="5" fillId="0" borderId="0" xfId="0" applyFont="1" applyFill="1" applyBorder="1" applyAlignment="1">
      <alignment horizontal="center" vertical="center"/>
    </xf>
    <xf numFmtId="49" fontId="5" fillId="16" borderId="16" xfId="0" applyNumberFormat="1" applyFont="1" applyFill="1" applyBorder="1" applyAlignment="1">
      <alignment horizontal="center" vertical="top"/>
    </xf>
    <xf numFmtId="49" fontId="5" fillId="18" borderId="27" xfId="0" applyNumberFormat="1" applyFont="1" applyFill="1" applyBorder="1" applyAlignment="1">
      <alignment horizontal="center" vertical="top"/>
    </xf>
    <xf numFmtId="49" fontId="5" fillId="22" borderId="16" xfId="0" applyNumberFormat="1" applyFont="1" applyFill="1" applyBorder="1" applyAlignment="1">
      <alignment horizontal="center" vertical="top"/>
    </xf>
    <xf numFmtId="49" fontId="5" fillId="20" borderId="27" xfId="0" applyNumberFormat="1" applyFont="1" applyFill="1" applyBorder="1" applyAlignment="1">
      <alignment horizontal="center" vertical="top"/>
    </xf>
    <xf numFmtId="14" fontId="5" fillId="14" borderId="10" xfId="0" applyNumberFormat="1" applyFont="1" applyFill="1" applyBorder="1" applyAlignment="1">
      <alignment horizontal="center" vertical="top"/>
    </xf>
    <xf numFmtId="0" fontId="4" fillId="19" borderId="28" xfId="0" applyFont="1" applyFill="1" applyBorder="1" applyAlignment="1">
      <alignment horizontal="center" vertical="top"/>
    </xf>
    <xf numFmtId="0" fontId="4" fillId="16" borderId="28" xfId="0" applyFont="1" applyFill="1" applyBorder="1" applyAlignment="1">
      <alignment horizontal="center" vertical="top"/>
    </xf>
    <xf numFmtId="49" fontId="4" fillId="19" borderId="29" xfId="0" applyNumberFormat="1" applyFont="1" applyFill="1" applyBorder="1" applyAlignment="1">
      <alignment horizontal="center" vertical="top"/>
    </xf>
    <xf numFmtId="49" fontId="4" fillId="16" borderId="30" xfId="0" applyNumberFormat="1" applyFont="1" applyFill="1" applyBorder="1" applyAlignment="1">
      <alignment horizontal="center" vertical="top"/>
    </xf>
    <xf numFmtId="49" fontId="4" fillId="24" borderId="30" xfId="0" applyNumberFormat="1" applyFont="1" applyFill="1" applyBorder="1" applyAlignment="1">
      <alignment horizontal="center" vertical="top"/>
    </xf>
    <xf numFmtId="9" fontId="5" fillId="14" borderId="16" xfId="4" applyFont="1" applyFill="1" applyBorder="1" applyAlignment="1">
      <alignment horizontal="center" vertical="center"/>
    </xf>
    <xf numFmtId="2" fontId="5" fillId="21" borderId="16" xfId="0" applyNumberFormat="1" applyFont="1" applyFill="1" applyBorder="1" applyAlignment="1">
      <alignment horizontal="center" vertical="center"/>
    </xf>
    <xf numFmtId="9" fontId="5" fillId="14" borderId="27" xfId="4" applyFont="1" applyFill="1" applyBorder="1" applyAlignment="1">
      <alignment horizontal="center" vertical="center"/>
    </xf>
    <xf numFmtId="9" fontId="5" fillId="14" borderId="31" xfId="4" applyFont="1" applyFill="1" applyBorder="1" applyAlignment="1">
      <alignment horizontal="center" vertical="center"/>
    </xf>
    <xf numFmtId="2" fontId="5" fillId="21" borderId="27" xfId="0" applyNumberFormat="1" applyFont="1" applyFill="1" applyBorder="1" applyAlignment="1">
      <alignment horizontal="center" vertical="center"/>
    </xf>
    <xf numFmtId="2" fontId="5" fillId="21" borderId="31" xfId="0" applyNumberFormat="1" applyFont="1" applyFill="1" applyBorder="1" applyAlignment="1">
      <alignment horizontal="center" vertical="center"/>
    </xf>
    <xf numFmtId="0" fontId="4" fillId="13" borderId="0" xfId="0" applyFont="1" applyFill="1" applyBorder="1" applyAlignment="1">
      <alignment horizontal="center" vertical="top"/>
    </xf>
    <xf numFmtId="49" fontId="5" fillId="19" borderId="10" xfId="0" applyNumberFormat="1" applyFont="1" applyFill="1" applyBorder="1" applyAlignment="1">
      <alignment horizontal="center" vertical="center" wrapText="1"/>
    </xf>
    <xf numFmtId="49" fontId="5" fillId="16" borderId="10" xfId="0" applyNumberFormat="1" applyFont="1" applyFill="1" applyBorder="1" applyAlignment="1">
      <alignment horizontal="center" vertical="center" wrapText="1"/>
    </xf>
    <xf numFmtId="49" fontId="5" fillId="22"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49" fontId="5" fillId="19" borderId="0" xfId="0" applyNumberFormat="1" applyFont="1" applyFill="1" applyBorder="1" applyAlignment="1">
      <alignment horizontal="center" vertical="center" wrapText="1"/>
    </xf>
    <xf numFmtId="49" fontId="5" fillId="16" borderId="0" xfId="0" applyNumberFormat="1" applyFont="1" applyFill="1" applyBorder="1" applyAlignment="1">
      <alignment horizontal="center" vertical="center" wrapText="1"/>
    </xf>
    <xf numFmtId="49" fontId="5" fillId="24" borderId="0" xfId="0" applyNumberFormat="1" applyFont="1" applyFill="1" applyBorder="1" applyAlignment="1">
      <alignment horizontal="center" vertical="center" wrapText="1"/>
    </xf>
    <xf numFmtId="0" fontId="5" fillId="25" borderId="0" xfId="0" applyFont="1" applyFill="1" applyBorder="1" applyAlignment="1">
      <alignment horizontal="center" vertical="center" wrapText="1"/>
    </xf>
    <xf numFmtId="2" fontId="5" fillId="0" borderId="0" xfId="0" applyNumberFormat="1" applyFont="1" applyFill="1" applyBorder="1" applyAlignment="1">
      <alignment vertical="top"/>
    </xf>
    <xf numFmtId="168" fontId="4" fillId="19" borderId="16" xfId="0" applyNumberFormat="1" applyFont="1" applyFill="1" applyBorder="1" applyAlignment="1">
      <alignment horizontal="center" vertical="center"/>
    </xf>
    <xf numFmtId="168" fontId="4" fillId="16" borderId="16" xfId="0" applyNumberFormat="1" applyFont="1" applyFill="1" applyBorder="1" applyAlignment="1">
      <alignment horizontal="center" vertical="center"/>
    </xf>
    <xf numFmtId="168" fontId="4" fillId="24" borderId="16" xfId="0" applyNumberFormat="1" applyFont="1" applyFill="1" applyBorder="1" applyAlignment="1">
      <alignment horizontal="center" vertical="center"/>
    </xf>
    <xf numFmtId="0" fontId="26" fillId="0" borderId="0" xfId="0" applyFont="1"/>
    <xf numFmtId="0" fontId="27" fillId="0" borderId="0" xfId="0" applyFont="1" applyAlignment="1">
      <alignment readingOrder="1"/>
    </xf>
    <xf numFmtId="0" fontId="27" fillId="0" borderId="0" xfId="0" applyFont="1"/>
    <xf numFmtId="0" fontId="28" fillId="27" borderId="10" xfId="0" applyFont="1" applyFill="1" applyBorder="1" applyAlignment="1">
      <alignment vertical="center" readingOrder="1"/>
    </xf>
    <xf numFmtId="0" fontId="27" fillId="0" borderId="10" xfId="0" applyFont="1" applyBorder="1" applyAlignment="1">
      <alignment horizontal="left" vertical="top" wrapText="1" readingOrder="1"/>
    </xf>
    <xf numFmtId="0" fontId="27" fillId="0" borderId="10" xfId="0" applyFont="1" applyBorder="1" applyAlignment="1">
      <alignment horizontal="left" vertical="center" wrapText="1" readingOrder="1"/>
    </xf>
    <xf numFmtId="0" fontId="28" fillId="26" borderId="32" xfId="0" applyFont="1" applyFill="1" applyBorder="1" applyAlignment="1">
      <alignment horizontal="center" vertical="center" readingOrder="1"/>
    </xf>
    <xf numFmtId="0" fontId="28" fillId="26" borderId="33" xfId="0" applyFont="1" applyFill="1" applyBorder="1" applyAlignment="1">
      <alignment horizontal="center" vertical="center" readingOrder="1"/>
    </xf>
    <xf numFmtId="0" fontId="22" fillId="0" borderId="0" xfId="0" applyFont="1" applyFill="1" applyBorder="1" applyAlignment="1">
      <alignment horizontal="right" vertical="center" wrapText="1"/>
    </xf>
    <xf numFmtId="0" fontId="17" fillId="12" borderId="0" xfId="0" applyFont="1" applyFill="1" applyAlignment="1">
      <alignment horizontal="center" vertical="center"/>
    </xf>
    <xf numFmtId="0" fontId="10" fillId="2" borderId="0" xfId="0" applyFont="1" applyFill="1" applyBorder="1" applyAlignment="1" applyProtection="1">
      <alignment horizontal="center"/>
      <protection locked="0"/>
    </xf>
    <xf numFmtId="0" fontId="4" fillId="22" borderId="11" xfId="0" applyFont="1" applyFill="1" applyBorder="1" applyAlignment="1">
      <alignment horizontal="left" vertical="center"/>
    </xf>
    <xf numFmtId="0" fontId="4" fillId="22" borderId="16" xfId="0" applyFont="1" applyFill="1" applyBorder="1" applyAlignment="1">
      <alignment horizontal="left" vertical="center"/>
    </xf>
    <xf numFmtId="0" fontId="4" fillId="13" borderId="10" xfId="0" applyFont="1" applyFill="1" applyBorder="1" applyAlignment="1">
      <alignment horizontal="center" vertical="top" wrapText="1"/>
    </xf>
    <xf numFmtId="2" fontId="5" fillId="17" borderId="10" xfId="0" applyNumberFormat="1" applyFont="1" applyFill="1" applyBorder="1" applyAlignment="1">
      <alignment horizontal="center" vertical="center"/>
    </xf>
    <xf numFmtId="0" fontId="5" fillId="0" borderId="0" xfId="0" applyFont="1" applyBorder="1" applyAlignment="1" applyProtection="1">
      <alignment horizontal="left" vertical="center"/>
      <protection locked="0"/>
    </xf>
    <xf numFmtId="0" fontId="4" fillId="19" borderId="10" xfId="0" applyFont="1" applyFill="1" applyBorder="1" applyAlignment="1" applyProtection="1">
      <alignment horizontal="center" vertical="top" wrapText="1"/>
    </xf>
    <xf numFmtId="165" fontId="22" fillId="0" borderId="2" xfId="2" applyNumberFormat="1" applyFont="1" applyFill="1" applyBorder="1" applyAlignment="1" applyProtection="1">
      <alignment horizontal="right" vertical="center"/>
    </xf>
    <xf numFmtId="0" fontId="4" fillId="16" borderId="10" xfId="0" applyFont="1" applyFill="1" applyBorder="1" applyAlignment="1" applyProtection="1">
      <alignment horizontal="center" vertical="top" wrapText="1"/>
    </xf>
    <xf numFmtId="0" fontId="4" fillId="24" borderId="10" xfId="0" applyFont="1" applyFill="1" applyBorder="1" applyAlignment="1" applyProtection="1">
      <alignment horizontal="center" vertical="top" wrapText="1"/>
    </xf>
    <xf numFmtId="0" fontId="4" fillId="13" borderId="11" xfId="0" applyFont="1" applyFill="1" applyBorder="1" applyAlignment="1" applyProtection="1">
      <alignment horizontal="right" vertical="center"/>
    </xf>
    <xf numFmtId="0" fontId="4" fillId="13" borderId="16" xfId="0" applyFont="1" applyFill="1" applyBorder="1" applyAlignment="1">
      <alignment vertical="center"/>
    </xf>
    <xf numFmtId="0" fontId="5" fillId="0" borderId="0" xfId="0" applyFont="1" applyBorder="1" applyAlignment="1">
      <alignment horizontal="center" vertical="top" wrapText="1"/>
    </xf>
    <xf numFmtId="0" fontId="5"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166" fontId="13" fillId="0" borderId="0" xfId="0" applyNumberFormat="1" applyFont="1" applyBorder="1" applyAlignment="1">
      <alignment horizontal="left" vertical="center"/>
    </xf>
    <xf numFmtId="0" fontId="4" fillId="16" borderId="11" xfId="0" applyFont="1" applyFill="1" applyBorder="1" applyAlignment="1">
      <alignment horizontal="left" vertical="center"/>
    </xf>
    <xf numFmtId="0" fontId="4" fillId="16" borderId="16" xfId="0" applyFont="1" applyFill="1" applyBorder="1" applyAlignment="1">
      <alignment horizontal="left" vertical="center"/>
    </xf>
    <xf numFmtId="0" fontId="9" fillId="19" borderId="0" xfId="0" applyFont="1" applyFill="1" applyBorder="1" applyAlignment="1">
      <alignment horizontal="left" vertical="center"/>
    </xf>
  </cellXfs>
  <cellStyles count="5">
    <cellStyle name="Euro" xfId="1"/>
    <cellStyle name="Komma" xfId="2" builtinId="3"/>
    <cellStyle name="Link" xfId="3" builtinId="8"/>
    <cellStyle name="Prozent" xfId="4" builtinId="5"/>
    <cellStyle name="Standard" xfId="0" builtinId="0"/>
  </cellStyles>
  <dxfs count="96">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43"/>
        </patternFill>
      </fill>
    </dxf>
    <dxf>
      <fill>
        <patternFill>
          <bgColor indexed="13"/>
        </patternFill>
      </fill>
    </dxf>
    <dxf>
      <fill>
        <patternFill>
          <bgColor theme="9" tint="0.39994506668294322"/>
        </patternFill>
      </fill>
    </dxf>
    <dxf>
      <font>
        <b/>
        <i val="0"/>
      </font>
      <fill>
        <patternFill>
          <bgColor theme="2" tint="-0.2499465926084170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95250</xdr:rowOff>
    </xdr:from>
    <xdr:to>
      <xdr:col>27</xdr:col>
      <xdr:colOff>685336</xdr:colOff>
      <xdr:row>99</xdr:row>
      <xdr:rowOff>46463</xdr:rowOff>
    </xdr:to>
    <xdr:sp macro="" textlink="">
      <xdr:nvSpPr>
        <xdr:cNvPr id="2610" name="Textfeld 3">
          <a:extLst>
            <a:ext uri="{FF2B5EF4-FFF2-40B4-BE49-F238E27FC236}">
              <a16:creationId xmlns:a16="http://schemas.microsoft.com/office/drawing/2014/main" id="{B45C1FF6-6A5F-495E-93F4-1BE3205B1B60}"/>
            </a:ext>
          </a:extLst>
        </xdr:cNvPr>
        <xdr:cNvSpPr txBox="1">
          <a:spLocks noChangeArrowheads="1"/>
        </xdr:cNvSpPr>
      </xdr:nvSpPr>
      <xdr:spPr bwMode="auto">
        <a:xfrm>
          <a:off x="111977" y="652811"/>
          <a:ext cx="7937810" cy="16457341"/>
        </a:xfrm>
        <a:prstGeom prst="rect">
          <a:avLst/>
        </a:prstGeom>
        <a:solidFill>
          <a:srgbClr val="FFFFFF"/>
        </a:solidFill>
        <a:ln w="9525">
          <a:noFill/>
          <a:miter lim="800000"/>
          <a:headEnd/>
          <a:tailEnd/>
        </a:ln>
      </xdr:spPr>
      <xdr:txBody>
        <a:bodyPr vertOverflow="clip" wrap="square" lIns="27432" tIns="27432" rIns="0" bIns="0" anchor="t" upright="1"/>
        <a:lstStyle/>
        <a:p>
          <a:pPr rtl="0">
            <a:lnSpc>
              <a:spcPts val="1200"/>
            </a:lnSpc>
          </a:pPr>
          <a:r>
            <a:rPr lang="de-DE" sz="1100" b="1" i="0" u="sng" baseline="0">
              <a:latin typeface="Arial" pitchFamily="34" charset="0"/>
              <a:ea typeface="+mn-ea"/>
              <a:cs typeface="Arial" pitchFamily="34" charset="0"/>
            </a:rPr>
            <a:t>Guidance</a:t>
          </a:r>
        </a:p>
        <a:p>
          <a:pPr rtl="0">
            <a:lnSpc>
              <a:spcPts val="1200"/>
            </a:lnSpc>
          </a:pPr>
          <a:endParaRPr lang="de-DE" sz="1100" b="0" i="0" baseline="0">
            <a:latin typeface="Arial" pitchFamily="34" charset="0"/>
            <a:ea typeface="+mn-ea"/>
            <a:cs typeface="Arial" pitchFamily="34" charset="0"/>
          </a:endParaRPr>
        </a:p>
        <a:p>
          <a:pPr rtl="0">
            <a:lnSpc>
              <a:spcPts val="1200"/>
            </a:lnSpc>
          </a:pPr>
          <a:r>
            <a:rPr lang="de-DE" sz="1100" b="0" i="0" baseline="0">
              <a:latin typeface="Arial" pitchFamily="34" charset="0"/>
              <a:ea typeface="+mn-ea"/>
              <a:cs typeface="Arial" pitchFamily="34" charset="0"/>
            </a:rPr>
            <a:t>According to LUH's policy timesheets are obligatory for all staff working on Horizon Europe projects. Timesheets will be checked during audits. Staff costs not supported by timesheets will be rejected by the auditors. We strongly advise developing a routine for filling them in.</a:t>
          </a:r>
        </a:p>
        <a:p>
          <a:pPr rtl="0">
            <a:lnSpc>
              <a:spcPts val="1200"/>
            </a:lnSpc>
          </a:pPr>
          <a:r>
            <a:rPr lang="de-DE" sz="1100" b="0" i="0" baseline="0">
              <a:latin typeface="Arial" pitchFamily="34" charset="0"/>
              <a:ea typeface="+mn-ea"/>
              <a:cs typeface="Arial" pitchFamily="34" charset="0"/>
            </a:rPr>
            <a:t>                                                                                         </a:t>
          </a:r>
        </a:p>
        <a:p>
          <a:pPr rtl="0">
            <a:lnSpc>
              <a:spcPts val="1200"/>
            </a:lnSpc>
          </a:pPr>
          <a:r>
            <a:rPr lang="de-DE" sz="1100" b="1" i="0" baseline="0">
              <a:solidFill>
                <a:srgbClr val="FF0000"/>
              </a:solidFill>
              <a:latin typeface="Arial" pitchFamily="34" charset="0"/>
              <a:ea typeface="+mn-ea"/>
              <a:cs typeface="Arial" pitchFamily="34" charset="0"/>
            </a:rPr>
            <a:t>ERC Principal Investigators must also keep timesheets to demonstrate their time commitment to the project.</a:t>
          </a:r>
        </a:p>
        <a:p>
          <a:pPr rtl="0">
            <a:lnSpc>
              <a:spcPts val="1200"/>
            </a:lnSpc>
          </a:pPr>
          <a:endParaRPr lang="de-DE" sz="1100" b="1" i="0" baseline="0">
            <a:solidFill>
              <a:srgbClr val="FF0000"/>
            </a:solidFill>
            <a:latin typeface="Arial" pitchFamily="34" charset="0"/>
            <a:ea typeface="+mn-ea"/>
            <a:cs typeface="Arial" pitchFamily="34" charset="0"/>
          </a:endParaRPr>
        </a:p>
        <a:p>
          <a:pPr rtl="0">
            <a:lnSpc>
              <a:spcPts val="1200"/>
            </a:lnSpc>
          </a:pPr>
          <a:r>
            <a:rPr lang="de-DE" sz="1100" b="1" i="0" baseline="0">
              <a:solidFill>
                <a:srgbClr val="FF0000"/>
              </a:solidFill>
              <a:latin typeface="Arial" pitchFamily="34" charset="0"/>
              <a:ea typeface="+mn-ea"/>
              <a:cs typeface="Arial" pitchFamily="34" charset="0"/>
            </a:rPr>
            <a:t>Please note: Scientific staff working full-time on the project (100%) are not allowed by the European Commission to hold courses.</a:t>
          </a:r>
        </a:p>
        <a:p>
          <a:pPr rtl="0">
            <a:lnSpc>
              <a:spcPts val="1200"/>
            </a:lnSpc>
          </a:pPr>
          <a:endParaRPr lang="de-DE" sz="1100" b="0" i="0" baseline="0">
            <a:latin typeface="Arial" pitchFamily="34" charset="0"/>
            <a:ea typeface="+mn-ea"/>
            <a:cs typeface="Arial" pitchFamily="34" charset="0"/>
          </a:endParaRPr>
        </a:p>
        <a:p>
          <a:pPr rtl="0">
            <a:lnSpc>
              <a:spcPts val="1200"/>
            </a:lnSpc>
          </a:pPr>
          <a:r>
            <a:rPr lang="de-DE" sz="1100" b="0" i="0" baseline="0">
              <a:latin typeface="Arial" pitchFamily="34" charset="0"/>
              <a:ea typeface="+mn-ea"/>
              <a:cs typeface="Arial" pitchFamily="34" charset="0"/>
            </a:rPr>
            <a:t>If your have any questions, please feel free to get in touch with the project management team of the EU Liaison Office Hannover/Hildesheim at LUH.</a:t>
          </a:r>
        </a:p>
        <a:p>
          <a:pPr rtl="0">
            <a:lnSpc>
              <a:spcPts val="1200"/>
            </a:lnSpc>
          </a:pPr>
          <a:endParaRPr lang="de-DE" sz="1100" b="1" i="0" u="sng" baseline="0">
            <a:latin typeface="Arial" pitchFamily="34" charset="0"/>
            <a:ea typeface="+mn-ea"/>
            <a:cs typeface="Arial" pitchFamily="34" charset="0"/>
          </a:endParaRPr>
        </a:p>
        <a:p>
          <a:pPr rtl="0">
            <a:lnSpc>
              <a:spcPts val="1200"/>
            </a:lnSpc>
          </a:pPr>
          <a:r>
            <a:rPr lang="de-DE" sz="1100" b="1" i="0" u="sng" baseline="0">
              <a:latin typeface="Arial" pitchFamily="34" charset="0"/>
              <a:ea typeface="+mn-ea"/>
              <a:cs typeface="Arial" pitchFamily="34" charset="0"/>
            </a:rPr>
            <a:t>General:</a:t>
          </a:r>
          <a:endParaRPr lang="de-DE">
            <a:latin typeface="Arial" pitchFamily="34" charset="0"/>
            <a:cs typeface="Arial" pitchFamily="34" charset="0"/>
          </a:endParaRPr>
        </a:p>
        <a:p>
          <a:pPr rtl="0"/>
          <a:endParaRPr lang="de-DE" sz="1100" b="0" i="0" baseline="0">
            <a:latin typeface="Arial" pitchFamily="34" charset="0"/>
            <a:ea typeface="+mn-ea"/>
            <a:cs typeface="Arial" pitchFamily="34" charset="0"/>
          </a:endParaRPr>
        </a:p>
        <a:p>
          <a:pPr rtl="0"/>
          <a:r>
            <a:rPr lang="de-DE" sz="1100" b="0" i="0" baseline="0">
              <a:latin typeface="Arial" pitchFamily="34" charset="0"/>
              <a:ea typeface="+mn-ea"/>
              <a:cs typeface="Arial" pitchFamily="34" charset="0"/>
            </a:rPr>
            <a:t>This Timesheet Excel file is designed for personnel working on Horizon Europe projects to document their individual hours worked on an action. It allows time recording for one person for up to 3 different projects with up to 15 work packages each. For each calender year a seperate Excel file needs to be kept.</a:t>
          </a:r>
        </a:p>
        <a:p>
          <a:pPr rtl="0"/>
          <a:endParaRPr lang="de-DE" sz="1100" b="0" i="0" baseline="0">
            <a:latin typeface="Arial" pitchFamily="34" charset="0"/>
            <a:ea typeface="+mn-ea"/>
            <a:cs typeface="Arial" pitchFamily="34" charset="0"/>
          </a:endParaRPr>
        </a:p>
        <a:p>
          <a:pPr rtl="0"/>
          <a:r>
            <a:rPr lang="de-DE" sz="1100" b="0" i="0" baseline="0">
              <a:latin typeface="Arial" pitchFamily="34" charset="0"/>
              <a:ea typeface="+mn-ea"/>
              <a:cs typeface="Arial" pitchFamily="34" charset="0"/>
            </a:rPr>
            <a:t>For each month in a calender year a separate worksheet is used. To reduce input errors several limits (max. hours per year, max. days per year, max. days per month) are checked and indicated through colour coding.</a:t>
          </a:r>
        </a:p>
        <a:p>
          <a:pPr rtl="0"/>
          <a:endParaRPr lang="de-DE" sz="1100" b="0" i="0" baseline="0">
            <a:latin typeface="Arial" pitchFamily="34" charset="0"/>
            <a:ea typeface="+mn-ea"/>
            <a:cs typeface="Arial" pitchFamily="34" charset="0"/>
          </a:endParaRPr>
        </a:p>
        <a:p>
          <a:pPr rtl="0"/>
          <a:r>
            <a:rPr lang="de-DE" sz="1100" b="0" i="0" baseline="0">
              <a:solidFill>
                <a:sysClr val="windowText" lastClr="000000"/>
              </a:solidFill>
              <a:latin typeface="Arial" pitchFamily="34" charset="0"/>
              <a:ea typeface="+mn-ea"/>
              <a:cs typeface="Arial" pitchFamily="34" charset="0"/>
            </a:rPr>
            <a:t>The 'Acronym' and 'Year' in the title of the Excel document should be renamed into the project acronym and the year the time sheet is used for.</a:t>
          </a:r>
        </a:p>
        <a:p>
          <a:pPr rtl="0"/>
          <a:endParaRPr lang="de-DE" sz="1100" b="0" i="0" baseline="0">
            <a:latin typeface="Arial" pitchFamily="34" charset="0"/>
            <a:ea typeface="+mn-ea"/>
            <a:cs typeface="Arial" pitchFamily="34" charset="0"/>
          </a:endParaRPr>
        </a:p>
        <a:p>
          <a:pPr rtl="0"/>
          <a:r>
            <a:rPr lang="de-DE" sz="1100" b="1" i="0" baseline="0">
              <a:solidFill>
                <a:srgbClr val="FF0000"/>
              </a:solidFill>
              <a:latin typeface="Arial" pitchFamily="34" charset="0"/>
              <a:ea typeface="+mn-ea"/>
              <a:cs typeface="Arial" pitchFamily="34" charset="0"/>
            </a:rPr>
            <a:t>The workbook has been designed for German Excel versions. To ensure proper functionality, the date format of the user's Windows needs to be set to the German date format: DD/MM/JJJJ</a:t>
          </a:r>
        </a:p>
        <a:p>
          <a:pPr rtl="0"/>
          <a:endParaRPr lang="de-DE" sz="1100" b="1" i="0" baseline="0">
            <a:solidFill>
              <a:srgbClr val="FF0000"/>
            </a:solidFill>
            <a:latin typeface="Arial" pitchFamily="34" charset="0"/>
            <a:ea typeface="+mn-ea"/>
            <a:cs typeface="Arial" pitchFamily="34" charset="0"/>
          </a:endParaRPr>
        </a:p>
        <a:p>
          <a:pPr rtl="0"/>
          <a:r>
            <a:rPr lang="de-DE" sz="1100" b="1" i="0" baseline="0">
              <a:solidFill>
                <a:srgbClr val="FF0000"/>
              </a:solidFill>
              <a:latin typeface="Arial" pitchFamily="34" charset="0"/>
              <a:ea typeface="+mn-ea"/>
              <a:cs typeface="Arial" pitchFamily="34" charset="0"/>
            </a:rPr>
            <a:t>Please don't delete any formula, row or column.</a:t>
          </a:r>
        </a:p>
        <a:p>
          <a:pPr algn="l" rtl="0">
            <a:defRPr sz="1000"/>
          </a:pPr>
          <a:endParaRPr lang="de-DE" sz="1100" b="1" i="0" u="sng" strike="noStrike" baseline="0">
            <a:solidFill>
              <a:srgbClr val="000000"/>
            </a:solidFill>
            <a:latin typeface="Arial" pitchFamily="34" charset="0"/>
            <a:cs typeface="Arial" pitchFamily="34" charset="0"/>
          </a:endParaRPr>
        </a:p>
        <a:p>
          <a:pPr algn="l" rtl="0">
            <a:defRPr sz="1000"/>
          </a:pPr>
          <a:r>
            <a:rPr lang="de-DE" sz="1100" b="1" i="0" u="sng" strike="noStrike" baseline="0">
              <a:solidFill>
                <a:srgbClr val="000000"/>
              </a:solidFill>
              <a:latin typeface="Arial" pitchFamily="34" charset="0"/>
              <a:cs typeface="Arial" pitchFamily="34" charset="0"/>
            </a:rPr>
            <a:t>Adaption for your personal use:</a:t>
          </a: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cs typeface="Arial" pitchFamily="34" charset="0"/>
            </a:rPr>
            <a:t>Per project collaborator (person) one timesheet file has to be prepared and used: </a:t>
          </a:r>
        </a:p>
        <a:p>
          <a:pPr algn="l" rtl="0">
            <a:lnSpc>
              <a:spcPts val="1200"/>
            </a:lnSpc>
            <a:defRPr sz="1000"/>
          </a:pP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cs typeface="Arial" pitchFamily="34" charset="0"/>
            </a:rPr>
            <a:t>1) </a:t>
          </a:r>
          <a:r>
            <a:rPr lang="de-DE" sz="1100" b="1" i="0" u="none" strike="noStrike" baseline="0">
              <a:solidFill>
                <a:srgbClr val="FF0000"/>
              </a:solidFill>
              <a:latin typeface="Arial" pitchFamily="34" charset="0"/>
              <a:cs typeface="Arial" pitchFamily="34" charset="0"/>
            </a:rPr>
            <a:t>Fill in all information which is required in the sheet "Central". Mandatory cells are marked yellow.</a:t>
          </a:r>
        </a:p>
        <a:p>
          <a:pPr algn="l" rtl="0">
            <a:defRPr sz="1000"/>
          </a:pPr>
          <a:endParaRPr lang="de-DE" sz="1100" b="0" i="0" u="none" strike="noStrike" baseline="0">
            <a:solidFill>
              <a:srgbClr val="000000"/>
            </a:solidFill>
            <a:latin typeface="Arial" pitchFamily="34" charset="0"/>
            <a:cs typeface="Arial" pitchFamily="34" charset="0"/>
          </a:endParaRPr>
        </a:p>
        <a:p>
          <a:pPr lvl="1" algn="l" rtl="0">
            <a:lnSpc>
              <a:spcPts val="1200"/>
            </a:lnSpc>
            <a:defRPr sz="1000"/>
          </a:pPr>
          <a:r>
            <a:rPr lang="de-DE" sz="1100" b="0" i="1" u="sng" strike="noStrike" baseline="0">
              <a:solidFill>
                <a:srgbClr val="000000"/>
              </a:solidFill>
              <a:latin typeface="Arial" pitchFamily="34" charset="0"/>
              <a:cs typeface="Arial" pitchFamily="34" charset="0"/>
            </a:rPr>
            <a:t>Person related:</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Calender Year Start Date: the start date is always the 01.01. of a year. Change the year in cell H4 and the document will be updated automatically.</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Person Name: the persons full name</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Staff Category: the job title of the person using the timesheet (e.g. PI, Senior staff, Postdoc, PhD Student, Other)</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Full-time equivalent: the fullt-time equivalent (FET) of the person in % according to the employment contract</a:t>
          </a:r>
        </a:p>
        <a:p>
          <a:pPr lvl="1" algn="l" rtl="0">
            <a:buFont typeface="Wingdings" pitchFamily="2" charset="2"/>
            <a:buNone/>
            <a:defRPr sz="1000"/>
          </a:pPr>
          <a:r>
            <a:rPr lang="de-DE" sz="1100" b="1" i="0" u="none" strike="noStrike" baseline="0">
              <a:solidFill>
                <a:srgbClr val="FF0000"/>
              </a:solidFill>
              <a:latin typeface="Arial" pitchFamily="34" charset="0"/>
              <a:ea typeface="+mn-ea"/>
              <a:cs typeface="Arial" pitchFamily="34" charset="0"/>
            </a:rPr>
            <a:t>Important: The FET of the person needs to be filled in for each EU-project, as well as for their full contract at LUH.</a:t>
          </a:r>
        </a:p>
        <a:p>
          <a:pPr lvl="1" algn="l" rtl="0">
            <a:buFont typeface="Wingdings" pitchFamily="2" charset="2"/>
            <a:buChar char="§"/>
            <a:defRPr sz="1000"/>
          </a:pPr>
          <a:endParaRPr lang="de-DE" sz="1100" b="0" i="0" u="none" strike="noStrike" baseline="0">
            <a:solidFill>
              <a:srgbClr val="000000"/>
            </a:solidFill>
            <a:latin typeface="Arial" pitchFamily="34" charset="0"/>
            <a:cs typeface="Arial" pitchFamily="34" charset="0"/>
          </a:endParaRPr>
        </a:p>
        <a:p>
          <a:pPr lvl="1" algn="l" rtl="0">
            <a:defRPr sz="1000"/>
          </a:pPr>
          <a:r>
            <a:rPr lang="de-DE" sz="1100" b="0" i="1" u="sng" strike="noStrike" baseline="0">
              <a:solidFill>
                <a:srgbClr val="000000"/>
              </a:solidFill>
              <a:latin typeface="Arial" pitchFamily="34" charset="0"/>
              <a:cs typeface="Arial" pitchFamily="34" charset="0"/>
            </a:rPr>
            <a:t>Project  &amp; workpackage / task related:</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Full Project Title: full project title as defined in the grant agreement</a:t>
          </a:r>
        </a:p>
        <a:p>
          <a:pPr lvl="1" algn="l" rtl="0">
            <a:buFont typeface="Wingdings" pitchFamily="2" charset="2"/>
            <a:buChar char="§"/>
            <a:defRPr sz="1000"/>
          </a:pPr>
          <a:r>
            <a:rPr lang="de-DE" sz="1100" b="0" i="0" u="none" strike="noStrike" baseline="0">
              <a:solidFill>
                <a:srgbClr val="000000"/>
              </a:solidFill>
              <a:latin typeface="Arial" pitchFamily="34" charset="0"/>
              <a:cs typeface="Arial" pitchFamily="34" charset="0"/>
            </a:rPr>
            <a:t> Project Acronym: project acronym as defined in the grant agreement</a:t>
          </a:r>
        </a:p>
        <a:p>
          <a:pPr lvl="1" algn="l" rtl="0">
            <a:lnSpc>
              <a:spcPts val="1200"/>
            </a:lnSpc>
            <a:buFont typeface="Wingdings" pitchFamily="2" charset="2"/>
            <a:buChar char="§"/>
            <a:defRPr sz="1000"/>
          </a:pPr>
          <a:r>
            <a:rPr lang="de-DE" sz="1100" b="0" i="0" u="none" strike="noStrike" baseline="0">
              <a:solidFill>
                <a:srgbClr val="000000"/>
              </a:solidFill>
              <a:latin typeface="Arial" pitchFamily="34" charset="0"/>
              <a:cs typeface="Arial" pitchFamily="34" charset="0"/>
            </a:rPr>
            <a:t> </a:t>
          </a:r>
          <a:r>
            <a:rPr lang="de-DE" sz="1100" b="0" i="0" u="none" strike="noStrike" baseline="0">
              <a:solidFill>
                <a:sysClr val="windowText" lastClr="000000"/>
              </a:solidFill>
              <a:latin typeface="Arial" pitchFamily="34" charset="0"/>
              <a:cs typeface="Arial" pitchFamily="34" charset="0"/>
            </a:rPr>
            <a:t>Project Number: project number as indicated in the grant agreement</a:t>
          </a:r>
        </a:p>
        <a:p>
          <a:pPr lvl="1" algn="l" rtl="0">
            <a:buFont typeface="Wingdings" pitchFamily="2" charset="2"/>
            <a:buChar char="§"/>
            <a:defRPr sz="1000"/>
          </a:pPr>
          <a:r>
            <a:rPr lang="de-DE" sz="1100" b="0" i="0" u="none" strike="noStrike" baseline="0">
              <a:solidFill>
                <a:sysClr val="windowText" lastClr="000000"/>
              </a:solidFill>
              <a:latin typeface="Arial" pitchFamily="34" charset="0"/>
              <a:cs typeface="Arial" pitchFamily="34" charset="0"/>
            </a:rPr>
            <a:t> WP no. and Work package title: Number and title of the individual work packages as defined in the workplan / Annex 1 to the Grant Agreement</a:t>
          </a:r>
        </a:p>
        <a:p>
          <a:pPr lvl="1" algn="l" rtl="0">
            <a:buFont typeface="Wingdings" pitchFamily="2" charset="2"/>
            <a:buChar char="§"/>
            <a:defRPr sz="1000"/>
          </a:pPr>
          <a:r>
            <a:rPr lang="de-DE" sz="1100" b="0" i="0" u="none" strike="noStrike" baseline="0">
              <a:solidFill>
                <a:sysClr val="windowText" lastClr="000000"/>
              </a:solidFill>
              <a:latin typeface="Arial" pitchFamily="34" charset="0"/>
              <a:cs typeface="Arial" pitchFamily="34" charset="0"/>
            </a:rPr>
            <a:t> WP task no.: work packages can additionally be broken down into tasks (not mandatory)</a:t>
          </a:r>
          <a:endParaRPr lang="de-DE" sz="1100" b="0" i="0" u="none" strike="noStrike" baseline="0">
            <a:solidFill>
              <a:sysClr val="windowText" lastClr="000000"/>
            </a:solidFill>
            <a:latin typeface="Arial" pitchFamily="34" charset="0"/>
            <a:ea typeface="+mn-ea"/>
            <a:cs typeface="Arial" pitchFamily="34" charset="0"/>
          </a:endParaRPr>
        </a:p>
        <a:p>
          <a:pPr lvl="2" algn="l" rtl="0">
            <a:lnSpc>
              <a:spcPts val="1200"/>
            </a:lnSpc>
            <a:buFont typeface="Wingdings" pitchFamily="2" charset="2"/>
            <a:buChar char="§"/>
            <a:defRPr sz="1000"/>
          </a:pPr>
          <a:endParaRPr lang="de-DE" sz="1100" b="0" i="0" u="none" strike="noStrike" baseline="0">
            <a:solidFill>
              <a:srgbClr val="FF0000"/>
            </a:solidFill>
            <a:latin typeface="Arial" pitchFamily="34" charset="0"/>
            <a:cs typeface="Arial" pitchFamily="34" charset="0"/>
          </a:endParaRPr>
        </a:p>
        <a:p>
          <a:pPr algn="l" rtl="0">
            <a:defRPr sz="1000"/>
          </a:pP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cs typeface="Arial" pitchFamily="34" charset="0"/>
            </a:rPr>
            <a:t>2) </a:t>
          </a:r>
          <a:r>
            <a:rPr lang="de-DE" sz="1100" b="1" i="0" u="none" strike="noStrike" baseline="0">
              <a:solidFill>
                <a:srgbClr val="FF0000"/>
              </a:solidFill>
              <a:latin typeface="Arial" pitchFamily="34" charset="0"/>
              <a:cs typeface="Arial" pitchFamily="34" charset="0"/>
            </a:rPr>
            <a:t>Adapt the monthly sheets to your needs.</a:t>
          </a:r>
        </a:p>
        <a:p>
          <a:pPr algn="l" rtl="0">
            <a:defRPr sz="1000"/>
          </a:pPr>
          <a:r>
            <a:rPr lang="de-DE" sz="1100" b="0" i="0" u="none" strike="noStrike" baseline="0">
              <a:solidFill>
                <a:srgbClr val="000000"/>
              </a:solidFill>
              <a:latin typeface="Arial" pitchFamily="34" charset="0"/>
              <a:cs typeface="Arial" pitchFamily="34" charset="0"/>
            </a:rPr>
            <a:t>You can hide rows for work packages which are not relevant (but never delete cells, rows or columns) or complete project sections, if the person is only working on one EU-project.</a:t>
          </a:r>
        </a:p>
        <a:p>
          <a:pPr algn="l" rtl="0">
            <a:lnSpc>
              <a:spcPts val="1200"/>
            </a:lnSpc>
            <a:defRPr sz="1000"/>
          </a:pPr>
          <a:endParaRPr lang="de-DE" sz="1100" b="0" i="0" u="none" strike="noStrike" baseline="0">
            <a:solidFill>
              <a:srgbClr val="000000"/>
            </a:solidFill>
            <a:latin typeface="Arial" pitchFamily="34" charset="0"/>
            <a:cs typeface="Arial" pitchFamily="34" charset="0"/>
          </a:endParaRPr>
        </a:p>
        <a:p>
          <a:pPr algn="l" rtl="0">
            <a:defRPr sz="1000"/>
          </a:pPr>
          <a:r>
            <a:rPr lang="de-DE" sz="1100" b="0" i="0" u="none" strike="noStrike" baseline="0">
              <a:solidFill>
                <a:srgbClr val="000000"/>
              </a:solidFill>
              <a:latin typeface="Arial" pitchFamily="34" charset="0"/>
              <a:ea typeface="+mn-ea"/>
              <a:cs typeface="Arial" pitchFamily="34" charset="0"/>
            </a:rPr>
            <a:t>3) </a:t>
          </a:r>
          <a:r>
            <a:rPr lang="de-DE" sz="1100" b="1" i="0" u="none" strike="noStrike" baseline="0">
              <a:solidFill>
                <a:srgbClr val="FF0000"/>
              </a:solidFill>
              <a:latin typeface="Arial" pitchFamily="34" charset="0"/>
              <a:cs typeface="Arial" pitchFamily="34" charset="0"/>
            </a:rPr>
            <a:t>Public holidays have to be indicated manually, </a:t>
          </a:r>
          <a:r>
            <a:rPr lang="de-DE" sz="1100" b="1" i="0" u="none" strike="noStrike" baseline="0">
              <a:solidFill>
                <a:srgbClr val="FF0000"/>
              </a:solidFill>
              <a:latin typeface="Arial" pitchFamily="34" charset="0"/>
              <a:ea typeface="+mn-ea"/>
              <a:cs typeface="Arial" pitchFamily="34" charset="0"/>
            </a:rPr>
            <a:t>e.g. by highlighting the applicable cells in the time sheets with the same colour used for weekend days. Public holidays, vacation, sick leave and other absences are not documented within the timesheets. The applicable cells will be left empty.</a:t>
          </a:r>
        </a:p>
        <a:p>
          <a:pPr algn="l" rtl="0">
            <a:defRPr sz="1000"/>
          </a:pPr>
          <a:endParaRPr lang="de-DE" sz="1100" b="0" i="0" u="none" strike="noStrike" baseline="0">
            <a:solidFill>
              <a:srgbClr val="000000"/>
            </a:solidFill>
            <a:latin typeface="Arial" pitchFamily="34" charset="0"/>
            <a:cs typeface="Arial" pitchFamily="34" charset="0"/>
          </a:endParaRPr>
        </a:p>
        <a:p>
          <a:pPr algn="l" rtl="0">
            <a:lnSpc>
              <a:spcPts val="1200"/>
            </a:lnSpc>
            <a:defRPr sz="1000"/>
          </a:pPr>
          <a:r>
            <a:rPr lang="de-DE" sz="1100" b="0" i="0" u="none" strike="noStrike" baseline="0">
              <a:solidFill>
                <a:srgbClr val="000000"/>
              </a:solidFill>
              <a:latin typeface="Arial" pitchFamily="34" charset="0"/>
              <a:cs typeface="Arial" pitchFamily="34" charset="0"/>
            </a:rPr>
            <a:t>4) Save the file. Now the timesheet file for one person for a business year is prepared. Repeat steps 1-3 for all other persons working on the project.</a:t>
          </a:r>
        </a:p>
        <a:p>
          <a:pPr algn="l" rtl="0">
            <a:defRPr sz="1000"/>
          </a:pPr>
          <a:endParaRPr lang="de-DE" sz="1100" b="0" i="0" u="none" strike="noStrike" baseline="0">
            <a:solidFill>
              <a:srgbClr val="000000"/>
            </a:solidFill>
            <a:latin typeface="Arial" pitchFamily="34" charset="0"/>
            <a:cs typeface="Arial" pitchFamily="34" charset="0"/>
          </a:endParaRPr>
        </a:p>
        <a:p>
          <a:pPr rtl="0"/>
          <a:r>
            <a:rPr lang="de-DE" sz="1100" b="0" i="1" u="sng" baseline="0">
              <a:effectLst/>
              <a:latin typeface="Arial" panose="020B0604020202020204" pitchFamily="34" charset="0"/>
              <a:ea typeface="+mn-ea"/>
              <a:cs typeface="Arial" panose="020B0604020202020204" pitchFamily="34" charset="0"/>
            </a:rPr>
            <a:t>Other information:  </a:t>
          </a:r>
        </a:p>
        <a:p>
          <a:pPr marL="171450" indent="-171450" rtl="0">
            <a:buFont typeface="Wingdings" panose="05000000000000000000" pitchFamily="2" charset="2"/>
            <a:buChar char="§"/>
          </a:pPr>
          <a:r>
            <a:rPr lang="de-DE" sz="1100" b="0" i="0" u="none" baseline="0">
              <a:effectLst/>
              <a:latin typeface="Arial" panose="020B0604020202020204" pitchFamily="34" charset="0"/>
              <a:ea typeface="+mn-ea"/>
              <a:cs typeface="Arial" panose="020B0604020202020204" pitchFamily="34" charset="0"/>
            </a:rPr>
            <a:t>max. declarable days/hours per year/month: these numbers indicate the maximum days/hours that can be reported for a person according to their contractual FET; </a:t>
          </a:r>
          <a:r>
            <a:rPr lang="de-DE" sz="1100" b="1" i="0" u="none" baseline="0">
              <a:solidFill>
                <a:srgbClr val="FF0000"/>
              </a:solidFill>
              <a:effectLst/>
              <a:latin typeface="Arial" panose="020B0604020202020204" pitchFamily="34" charset="0"/>
              <a:ea typeface="+mn-ea"/>
              <a:cs typeface="Arial" panose="020B0604020202020204" pitchFamily="34" charset="0"/>
            </a:rPr>
            <a:t>ATTENTION: time of parental leave has to be deducted from this amount manually!</a:t>
          </a:r>
        </a:p>
        <a:p>
          <a:pPr marL="171450" indent="-171450" rtl="0">
            <a:buFont typeface="Wingdings" panose="05000000000000000000" pitchFamily="2" charset="2"/>
            <a:buChar char="§"/>
          </a:pPr>
          <a:r>
            <a:rPr lang="de-DE" sz="1100" b="0" i="0" u="none" baseline="0">
              <a:effectLst/>
              <a:latin typeface="Arial" panose="020B0604020202020204" pitchFamily="34" charset="0"/>
              <a:ea typeface="+mn-ea"/>
              <a:cs typeface="Arial" panose="020B0604020202020204" pitchFamily="34" charset="0"/>
            </a:rPr>
            <a:t>max. reportable days/hours </a:t>
          </a:r>
          <a:r>
            <a:rPr lang="de-DE" sz="1100" b="0" i="0" u="sng" baseline="0">
              <a:effectLst/>
              <a:latin typeface="Arial" panose="020B0604020202020204" pitchFamily="34" charset="0"/>
              <a:ea typeface="+mn-ea"/>
              <a:cs typeface="Arial" panose="020B0604020202020204" pitchFamily="34" charset="0"/>
            </a:rPr>
            <a:t>per year </a:t>
          </a:r>
          <a:r>
            <a:rPr lang="de-DE" sz="1100" b="0" i="0" u="none" baseline="0">
              <a:effectLst/>
              <a:latin typeface="Arial" panose="020B0604020202020204" pitchFamily="34" charset="0"/>
              <a:ea typeface="+mn-ea"/>
              <a:cs typeface="Arial" panose="020B0604020202020204" pitchFamily="34" charset="0"/>
            </a:rPr>
            <a:t>are fixed and can never be higher than 215 days / 1.720 hours  for a full-time contract (100%)</a:t>
          </a:r>
        </a:p>
        <a:p>
          <a:pPr marL="171450" indent="-171450" rtl="0">
            <a:buFont typeface="Wingdings" panose="05000000000000000000" pitchFamily="2" charset="2"/>
            <a:buChar char="§"/>
          </a:pPr>
          <a:r>
            <a:rPr lang="de-DE" sz="1100" b="0" i="0" u="none" baseline="0">
              <a:effectLst/>
              <a:latin typeface="Arial" panose="020B0604020202020204" pitchFamily="34" charset="0"/>
              <a:ea typeface="+mn-ea"/>
              <a:cs typeface="Arial" panose="020B0604020202020204" pitchFamily="34" charset="0"/>
            </a:rPr>
            <a:t>max. declarable days </a:t>
          </a:r>
          <a:r>
            <a:rPr lang="de-DE" sz="1100" b="0" i="0" u="sng" baseline="0">
              <a:effectLst/>
              <a:latin typeface="Arial" panose="020B0604020202020204" pitchFamily="34" charset="0"/>
              <a:ea typeface="+mn-ea"/>
              <a:cs typeface="Arial" panose="020B0604020202020204" pitchFamily="34" charset="0"/>
            </a:rPr>
            <a:t>per month </a:t>
          </a:r>
          <a:r>
            <a:rPr lang="de-DE" sz="1100" b="0" i="0" u="none" baseline="0">
              <a:effectLst/>
              <a:latin typeface="Arial" panose="020B0604020202020204" pitchFamily="34" charset="0"/>
              <a:ea typeface="+mn-ea"/>
              <a:cs typeface="Arial" panose="020B0604020202020204" pitchFamily="34" charset="0"/>
            </a:rPr>
            <a:t>can vary, as long as the total max. number of reportable days for the year is not exceeded</a:t>
          </a:r>
          <a:endParaRPr lang="de-DE" i="0" u="none">
            <a:effectLst/>
            <a:latin typeface="Arial" panose="020B0604020202020204" pitchFamily="34" charset="0"/>
            <a:cs typeface="Arial" panose="020B0604020202020204" pitchFamily="34" charset="0"/>
          </a:endParaRPr>
        </a:p>
        <a:p>
          <a:pPr marL="171450" indent="-171450" rtl="0" eaLnBrk="1" fontAlgn="auto" latinLnBrk="0" hangingPunct="1">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the total days calculated in row 3 of each monthly sheet will be highlighted in yellow, if the max. number of days per month is exceeded</a:t>
          </a:r>
        </a:p>
        <a:p>
          <a:pPr marL="171450" indent="-171450" rtl="0" eaLnBrk="1" fontAlgn="auto" latinLnBrk="0" hangingPunct="1">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the remaining max. declarable days per year on the Total project sheet will be positive, if they are below the maximum and negative, if the maximum is exceeded</a:t>
          </a:r>
        </a:p>
        <a:p>
          <a:pPr marL="171450" indent="-171450" rtl="0" eaLnBrk="1" fontAlgn="auto" latinLnBrk="0" hangingPunct="1">
            <a:buFont typeface="Wingdings" panose="05000000000000000000" pitchFamily="2" charset="2"/>
            <a:buChar char="§"/>
          </a:pPr>
          <a:endParaRPr lang="de-DE" sz="1100" b="0" i="0" baseline="0">
            <a:effectLst/>
            <a:latin typeface="Arial" panose="020B0604020202020204" pitchFamily="34" charset="0"/>
            <a:ea typeface="+mn-ea"/>
            <a:cs typeface="Arial" panose="020B0604020202020204" pitchFamily="34" charset="0"/>
          </a:endParaRPr>
        </a:p>
        <a:p>
          <a:pPr marL="171450" indent="-171450" rtl="0" eaLnBrk="1" fontAlgn="auto" latinLnBrk="0" hangingPunct="1">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LUH hours per day equivalent: this number is fixed to 8 hours</a:t>
          </a:r>
        </a:p>
        <a:p>
          <a:pPr marL="171450" indent="-171450" rtl="0" eaLnBrk="1" fontAlgn="auto" latinLnBrk="0" hangingPunct="1">
            <a:buFont typeface="Wingdings" panose="05000000000000000000" pitchFamily="2" charset="2"/>
            <a:buChar char="§"/>
          </a:pPr>
          <a:endParaRPr lang="de-DE" sz="1100" b="0" i="0" baseline="0">
            <a:effectLst/>
            <a:latin typeface="Arial" panose="020B0604020202020204" pitchFamily="34" charset="0"/>
            <a:ea typeface="+mn-ea"/>
            <a:cs typeface="Arial" panose="020B0604020202020204" pitchFamily="34" charset="0"/>
          </a:endParaRPr>
        </a:p>
        <a:p>
          <a:pPr marL="171450" indent="-171450" rtl="0" eaLnBrk="1" fontAlgn="auto" latinLnBrk="0" hangingPunct="1">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If a person is financed by more than just the documented EU-Grants, always double-check, that no double-funding occurs. The project management team of the EU Liaison Office Hannover/Hildesheim at LUH will advise you with any questions regarding this topic.</a:t>
          </a:r>
        </a:p>
        <a:p>
          <a:pPr rtl="0"/>
          <a:endParaRPr lang="de-DE" sz="1100" b="0" i="0" baseline="0">
            <a:effectLst/>
            <a:latin typeface="Arial" panose="020B0604020202020204" pitchFamily="34" charset="0"/>
            <a:ea typeface="+mn-ea"/>
            <a:cs typeface="Arial" panose="020B0604020202020204" pitchFamily="34" charset="0"/>
          </a:endParaRPr>
        </a:p>
        <a:p>
          <a:pPr rtl="0">
            <a:lnSpc>
              <a:spcPts val="1200"/>
            </a:lnSpc>
          </a:pPr>
          <a:r>
            <a:rPr lang="de-DE" sz="1100" b="1" i="0" u="sng" baseline="0">
              <a:latin typeface="Arial" pitchFamily="34" charset="0"/>
              <a:ea typeface="+mn-ea"/>
              <a:cs typeface="Arial" pitchFamily="34" charset="0"/>
            </a:rPr>
            <a:t>Data Protection Information:</a:t>
          </a: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The LUH is obliged to provide details of the timesheets to the Commission as part of its reporting in accordance with its obligations under the Grant Agreement.  </a:t>
          </a: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Names or other data from which individual persons can be identified will only be disclosed when this is necessary or requested by the Commission.  </a:t>
          </a: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In the case of an audit it may be necessary to pass on personal data to the auditors.  </a:t>
          </a:r>
        </a:p>
        <a:p>
          <a:pPr marL="171450" indent="-171450" rtl="0">
            <a:buFont typeface="Wingdings" panose="05000000000000000000" pitchFamily="2" charset="2"/>
            <a:buChar char="§"/>
          </a:pPr>
          <a:r>
            <a:rPr lang="de-DE" sz="1100" b="0" i="0" baseline="0">
              <a:effectLst/>
              <a:latin typeface="Arial" panose="020B0604020202020204" pitchFamily="34" charset="0"/>
              <a:ea typeface="+mn-ea"/>
              <a:cs typeface="Arial" panose="020B0604020202020204" pitchFamily="34" charset="0"/>
            </a:rPr>
            <a:t>Please note the relevant specific Privacy Statement of the Commission</a:t>
          </a:r>
          <a:r>
            <a:rPr lang="de-DE" sz="1100" b="0" i="0" u="none" strike="noStrike">
              <a:effectLst/>
              <a:latin typeface="Arial" panose="020B0604020202020204" pitchFamily="34" charset="0"/>
              <a:ea typeface="+mn-ea"/>
              <a:cs typeface="Arial" panose="020B0604020202020204" pitchFamily="34" charset="0"/>
            </a:rPr>
            <a:t>:  </a:t>
          </a:r>
          <a:r>
            <a:rPr lang="de-DE" sz="1100" b="0" i="0" u="sng" strike="noStrike">
              <a:effectLst/>
              <a:latin typeface="Arial" panose="020B0604020202020204" pitchFamily="34" charset="0"/>
              <a:ea typeface="+mn-ea"/>
              <a:cs typeface="Arial" panose="020B0604020202020204" pitchFamily="34" charset="0"/>
            </a:rPr>
            <a:t>https://ec.europa.eu/info/funding-tenders/opportunities/portal/screen/support/legalnotice</a:t>
          </a:r>
          <a:r>
            <a:rPr lang="de-DE">
              <a:latin typeface="Arial" panose="020B0604020202020204" pitchFamily="34" charset="0"/>
              <a:cs typeface="Arial" panose="020B0604020202020204" pitchFamily="34" charset="0"/>
            </a:rPr>
            <a:t> </a:t>
          </a:r>
        </a:p>
        <a:p>
          <a:pPr rtl="0"/>
          <a:endParaRPr lang="de-DE" sz="1100" b="1" i="0" u="none" strike="noStrike">
            <a:solidFill>
              <a:srgbClr val="FF0000"/>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de-DE" sz="1100" b="1" i="0" u="sng" baseline="0">
              <a:effectLst/>
              <a:latin typeface="Arial" panose="020B0604020202020204" pitchFamily="34" charset="0"/>
              <a:ea typeface="+mn-ea"/>
              <a:cs typeface="Arial" panose="020B0604020202020204" pitchFamily="34" charset="0"/>
            </a:rPr>
            <a:t>Disclaimer:</a:t>
          </a:r>
          <a:endParaRPr lang="de-DE" sz="1100" b="1" i="0" u="none" strike="noStrike">
            <a:solidFill>
              <a:srgbClr val="FF0000"/>
            </a:solidFill>
            <a:effectLst/>
            <a:latin typeface="Arial" panose="020B0604020202020204" pitchFamily="34" charset="0"/>
            <a:ea typeface="+mn-ea"/>
            <a:cs typeface="Arial" panose="020B0604020202020204" pitchFamily="34" charset="0"/>
          </a:endParaRPr>
        </a:p>
        <a:p>
          <a:pPr rtl="0">
            <a:lnSpc>
              <a:spcPts val="1200"/>
            </a:lnSpc>
          </a:pPr>
          <a:r>
            <a:rPr lang="de-DE" sz="1100" b="0" i="0" u="none" strike="noStrike">
              <a:effectLst/>
              <a:latin typeface="Arial" panose="020B0604020202020204" pitchFamily="34" charset="0"/>
              <a:ea typeface="+mn-ea"/>
              <a:cs typeface="Arial" panose="020B0604020202020204" pitchFamily="34" charset="0"/>
            </a:rPr>
            <a:t>The LUH is not liable for any use of this example timesheet.</a:t>
          </a:r>
          <a:r>
            <a:rPr lang="de-DE" b="0">
              <a:latin typeface="Arial" panose="020B0604020202020204" pitchFamily="34" charset="0"/>
              <a:cs typeface="Arial" panose="020B0604020202020204" pitchFamily="34" charset="0"/>
            </a:rPr>
            <a:t> </a:t>
          </a:r>
          <a:endParaRPr lang="de-DE" sz="1100" b="0" i="0"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0</xdr:col>
      <xdr:colOff>800100</xdr:colOff>
      <xdr:row>3</xdr:row>
      <xdr:rowOff>247650</xdr:rowOff>
    </xdr:to>
    <xdr:pic>
      <xdr:nvPicPr>
        <xdr:cNvPr id="1495" name="Picture 2" descr="FP7-gen-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C7" sqref="C7"/>
    </sheetView>
  </sheetViews>
  <sheetFormatPr baseColWidth="10" defaultRowHeight="12.75" x14ac:dyDescent="0.2"/>
  <cols>
    <col min="1" max="1" width="5.140625" customWidth="1"/>
    <col min="2" max="2" width="31.7109375" customWidth="1"/>
    <col min="3" max="3" width="85.5703125" customWidth="1"/>
  </cols>
  <sheetData>
    <row r="1" spans="1:3" ht="18" x14ac:dyDescent="0.25">
      <c r="A1" s="304" t="s">
        <v>83</v>
      </c>
      <c r="B1" s="305"/>
    </row>
    <row r="2" spans="1:3" ht="15" thickBot="1" x14ac:dyDescent="0.25">
      <c r="A2" s="306"/>
      <c r="B2" s="305"/>
    </row>
    <row r="3" spans="1:3" ht="15.75" x14ac:dyDescent="0.2">
      <c r="A3" s="306"/>
      <c r="B3" s="310" t="s">
        <v>84</v>
      </c>
      <c r="C3" s="311"/>
    </row>
    <row r="4" spans="1:3" ht="18" x14ac:dyDescent="0.25">
      <c r="A4" s="304"/>
      <c r="B4" s="307" t="s">
        <v>86</v>
      </c>
      <c r="C4" s="307" t="s">
        <v>87</v>
      </c>
    </row>
    <row r="5" spans="1:3" ht="18" x14ac:dyDescent="0.25">
      <c r="A5" s="304"/>
      <c r="B5" s="308" t="s">
        <v>90</v>
      </c>
      <c r="C5" s="308" t="s">
        <v>91</v>
      </c>
    </row>
    <row r="6" spans="1:3" ht="28.5" x14ac:dyDescent="0.25">
      <c r="A6" s="304"/>
      <c r="B6" s="308" t="s">
        <v>92</v>
      </c>
      <c r="C6" s="308" t="s">
        <v>97</v>
      </c>
    </row>
    <row r="7" spans="1:3" ht="28.5" x14ac:dyDescent="0.25">
      <c r="A7" s="304"/>
      <c r="B7" s="308" t="s">
        <v>93</v>
      </c>
      <c r="C7" s="308" t="s">
        <v>95</v>
      </c>
    </row>
    <row r="8" spans="1:3" ht="29.25" thickBot="1" x14ac:dyDescent="0.3">
      <c r="A8" s="304"/>
      <c r="B8" s="308" t="s">
        <v>94</v>
      </c>
      <c r="C8" s="308" t="s">
        <v>96</v>
      </c>
    </row>
    <row r="9" spans="1:3" ht="15.75" x14ac:dyDescent="0.2">
      <c r="B9" s="310" t="s">
        <v>85</v>
      </c>
      <c r="C9" s="311"/>
    </row>
    <row r="10" spans="1:3" ht="15.75" x14ac:dyDescent="0.2">
      <c r="B10" s="307" t="s">
        <v>86</v>
      </c>
      <c r="C10" s="307" t="s">
        <v>87</v>
      </c>
    </row>
    <row r="11" spans="1:3" ht="14.25" x14ac:dyDescent="0.2">
      <c r="B11" s="309" t="s">
        <v>88</v>
      </c>
      <c r="C11" s="309" t="s">
        <v>89</v>
      </c>
    </row>
  </sheetData>
  <mergeCells count="2">
    <mergeCell ref="B3:C3"/>
    <mergeCell ref="B9:C9"/>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N59" sqref="N59"/>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45444</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6</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45444</v>
      </c>
      <c r="C6" s="110">
        <f ca="1">WEEKDAY($B$6,2)</f>
        <v>6</v>
      </c>
      <c r="D6" s="110">
        <f t="shared" ref="D6:AG6" ca="1" si="0">IF(ISERR(WEEKDAY(D7,2)),0,WEEKDAY(D7,2))</f>
        <v>7</v>
      </c>
      <c r="E6" s="110">
        <f t="shared" ca="1" si="0"/>
        <v>1</v>
      </c>
      <c r="F6" s="110">
        <f t="shared" ca="1" si="0"/>
        <v>2</v>
      </c>
      <c r="G6" s="110">
        <f t="shared" ca="1" si="0"/>
        <v>3</v>
      </c>
      <c r="H6" s="110">
        <f t="shared" ca="1" si="0"/>
        <v>4</v>
      </c>
      <c r="I6" s="110">
        <f t="shared" ca="1" si="0"/>
        <v>5</v>
      </c>
      <c r="J6" s="110">
        <f t="shared" ca="1" si="0"/>
        <v>6</v>
      </c>
      <c r="K6" s="110">
        <f t="shared" ca="1" si="0"/>
        <v>7</v>
      </c>
      <c r="L6" s="110">
        <f t="shared" ca="1" si="0"/>
        <v>1</v>
      </c>
      <c r="M6" s="110">
        <f t="shared" ca="1" si="0"/>
        <v>2</v>
      </c>
      <c r="N6" s="110">
        <f t="shared" ca="1" si="0"/>
        <v>3</v>
      </c>
      <c r="O6" s="110">
        <f t="shared" ca="1" si="0"/>
        <v>4</v>
      </c>
      <c r="P6" s="110">
        <f t="shared" ca="1" si="0"/>
        <v>5</v>
      </c>
      <c r="Q6" s="110">
        <f t="shared" ca="1" si="0"/>
        <v>6</v>
      </c>
      <c r="R6" s="110">
        <f t="shared" ca="1" si="0"/>
        <v>7</v>
      </c>
      <c r="S6" s="110">
        <f t="shared" ca="1" si="0"/>
        <v>1</v>
      </c>
      <c r="T6" s="110">
        <f t="shared" ca="1" si="0"/>
        <v>2</v>
      </c>
      <c r="U6" s="110">
        <f t="shared" ca="1" si="0"/>
        <v>3</v>
      </c>
      <c r="V6" s="110">
        <f t="shared" ca="1" si="0"/>
        <v>4</v>
      </c>
      <c r="W6" s="110">
        <f t="shared" ca="1" si="0"/>
        <v>5</v>
      </c>
      <c r="X6" s="110">
        <f t="shared" ca="1" si="0"/>
        <v>6</v>
      </c>
      <c r="Y6" s="110">
        <f t="shared" ca="1" si="0"/>
        <v>7</v>
      </c>
      <c r="Z6" s="110">
        <f t="shared" ca="1" si="0"/>
        <v>1</v>
      </c>
      <c r="AA6" s="110">
        <f t="shared" ca="1" si="0"/>
        <v>2</v>
      </c>
      <c r="AB6" s="110">
        <f t="shared" ca="1" si="0"/>
        <v>3</v>
      </c>
      <c r="AC6" s="110">
        <f t="shared" ca="1" si="0"/>
        <v>4</v>
      </c>
      <c r="AD6" s="110">
        <f t="shared" ca="1" si="0"/>
        <v>5</v>
      </c>
      <c r="AE6" s="110">
        <f t="shared" ca="1" si="0"/>
        <v>6</v>
      </c>
      <c r="AF6" s="110">
        <f t="shared" ca="1" si="0"/>
        <v>7</v>
      </c>
      <c r="AG6" s="110">
        <f t="shared" ca="1" si="0"/>
        <v>0</v>
      </c>
      <c r="AH6" s="104"/>
      <c r="AI6" s="104"/>
    </row>
    <row r="7" spans="1:42" ht="12.75" customHeight="1" thickBot="1" x14ac:dyDescent="0.25">
      <c r="A7" s="168"/>
      <c r="B7" s="169"/>
      <c r="C7" s="167">
        <f ca="1">$B$6</f>
        <v>45444</v>
      </c>
      <c r="D7" s="130">
        <f t="shared" ref="D7:AG7" ca="1" si="1">IF(C7="","",IF(MONTH(C7+1)=$A$5,C7+1,""))</f>
        <v>45445</v>
      </c>
      <c r="E7" s="130">
        <f t="shared" ca="1" si="1"/>
        <v>45446</v>
      </c>
      <c r="F7" s="130">
        <f t="shared" ca="1" si="1"/>
        <v>45447</v>
      </c>
      <c r="G7" s="130">
        <f t="shared" ca="1" si="1"/>
        <v>45448</v>
      </c>
      <c r="H7" s="130">
        <f t="shared" ca="1" si="1"/>
        <v>45449</v>
      </c>
      <c r="I7" s="130">
        <f t="shared" ca="1" si="1"/>
        <v>45450</v>
      </c>
      <c r="J7" s="130">
        <f t="shared" ca="1" si="1"/>
        <v>45451</v>
      </c>
      <c r="K7" s="130">
        <f t="shared" ca="1" si="1"/>
        <v>45452</v>
      </c>
      <c r="L7" s="130">
        <f t="shared" ca="1" si="1"/>
        <v>45453</v>
      </c>
      <c r="M7" s="130">
        <f t="shared" ca="1" si="1"/>
        <v>45454</v>
      </c>
      <c r="N7" s="130">
        <f t="shared" ca="1" si="1"/>
        <v>45455</v>
      </c>
      <c r="O7" s="130">
        <f t="shared" ca="1" si="1"/>
        <v>45456</v>
      </c>
      <c r="P7" s="130">
        <f t="shared" ca="1" si="1"/>
        <v>45457</v>
      </c>
      <c r="Q7" s="130">
        <f t="shared" ca="1" si="1"/>
        <v>45458</v>
      </c>
      <c r="R7" s="130">
        <f t="shared" ca="1" si="1"/>
        <v>45459</v>
      </c>
      <c r="S7" s="130">
        <f t="shared" ca="1" si="1"/>
        <v>45460</v>
      </c>
      <c r="T7" s="130">
        <f t="shared" ca="1" si="1"/>
        <v>45461</v>
      </c>
      <c r="U7" s="130">
        <f t="shared" ca="1" si="1"/>
        <v>45462</v>
      </c>
      <c r="V7" s="130">
        <f t="shared" ca="1" si="1"/>
        <v>45463</v>
      </c>
      <c r="W7" s="130">
        <f t="shared" ca="1" si="1"/>
        <v>45464</v>
      </c>
      <c r="X7" s="130">
        <f t="shared" ca="1" si="1"/>
        <v>45465</v>
      </c>
      <c r="Y7" s="130">
        <f t="shared" ca="1" si="1"/>
        <v>45466</v>
      </c>
      <c r="Z7" s="130">
        <f t="shared" ca="1" si="1"/>
        <v>45467</v>
      </c>
      <c r="AA7" s="130">
        <f t="shared" ca="1" si="1"/>
        <v>45468</v>
      </c>
      <c r="AB7" s="130">
        <f t="shared" ca="1" si="1"/>
        <v>45469</v>
      </c>
      <c r="AC7" s="130">
        <f t="shared" ca="1" si="1"/>
        <v>45470</v>
      </c>
      <c r="AD7" s="130">
        <f t="shared" ca="1" si="1"/>
        <v>45471</v>
      </c>
      <c r="AE7" s="130">
        <f t="shared" ca="1" si="1"/>
        <v>45472</v>
      </c>
      <c r="AF7" s="130">
        <f t="shared" ca="1" si="1"/>
        <v>45473</v>
      </c>
      <c r="AG7" s="130" t="str">
        <f t="shared" ca="1" si="1"/>
        <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t="str">
        <f t="shared" ca="1" si="2"/>
        <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55" priority="5" stopIfTrue="1">
      <formula>C6&gt;=6</formula>
    </cfRule>
  </conditionalFormatting>
  <conditionalFormatting sqref="C7">
    <cfRule type="containsText" dxfId="54" priority="6" stopIfTrue="1" operator="containsText" text="Sa;So">
      <formula>NOT(ISERROR(SEARCH("Sa;So",C7)))</formula>
    </cfRule>
  </conditionalFormatting>
  <conditionalFormatting sqref="AF3:AI3">
    <cfRule type="expression" dxfId="53" priority="7" stopIfTrue="1">
      <formula>$AF$3&gt;$C$5</formula>
    </cfRule>
  </conditionalFormatting>
  <conditionalFormatting sqref="C9:AG9">
    <cfRule type="expression" dxfId="52" priority="8" stopIfTrue="1">
      <formula>C9&gt;#REF!</formula>
    </cfRule>
  </conditionalFormatting>
  <conditionalFormatting sqref="N3:P3">
    <cfRule type="expression" dxfId="51" priority="4" stopIfTrue="1">
      <formula>$AH$10&gt;$C$5</formula>
    </cfRule>
  </conditionalFormatting>
  <conditionalFormatting sqref="Q3:S3">
    <cfRule type="expression" dxfId="50" priority="3" stopIfTrue="1">
      <formula>$AH$27&gt;$D$5</formula>
    </cfRule>
  </conditionalFormatting>
  <conditionalFormatting sqref="T3:V3">
    <cfRule type="expression" dxfId="49" priority="2" stopIfTrue="1">
      <formula>$AH$44&gt;$E$5</formula>
    </cfRule>
  </conditionalFormatting>
  <conditionalFormatting sqref="W3:Y3">
    <cfRule type="expression" dxfId="48"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N59" sqref="N59"/>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45474</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7</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45474</v>
      </c>
      <c r="C6" s="110">
        <f ca="1">WEEKDAY($B$6,2)</f>
        <v>1</v>
      </c>
      <c r="D6" s="110">
        <f t="shared" ref="D6:AG6" ca="1" si="0">IF(ISERR(WEEKDAY(D7,2)),0,WEEKDAY(D7,2))</f>
        <v>2</v>
      </c>
      <c r="E6" s="110">
        <f t="shared" ca="1" si="0"/>
        <v>3</v>
      </c>
      <c r="F6" s="110">
        <f t="shared" ca="1" si="0"/>
        <v>4</v>
      </c>
      <c r="G6" s="110">
        <f t="shared" ca="1" si="0"/>
        <v>5</v>
      </c>
      <c r="H6" s="110">
        <f t="shared" ca="1" si="0"/>
        <v>6</v>
      </c>
      <c r="I6" s="110">
        <f t="shared" ca="1" si="0"/>
        <v>7</v>
      </c>
      <c r="J6" s="110">
        <f t="shared" ca="1" si="0"/>
        <v>1</v>
      </c>
      <c r="K6" s="110">
        <f t="shared" ca="1" si="0"/>
        <v>2</v>
      </c>
      <c r="L6" s="110">
        <f t="shared" ca="1" si="0"/>
        <v>3</v>
      </c>
      <c r="M6" s="110">
        <f t="shared" ca="1" si="0"/>
        <v>4</v>
      </c>
      <c r="N6" s="110">
        <f t="shared" ca="1" si="0"/>
        <v>5</v>
      </c>
      <c r="O6" s="110">
        <f t="shared" ca="1" si="0"/>
        <v>6</v>
      </c>
      <c r="P6" s="110">
        <f t="shared" ca="1" si="0"/>
        <v>7</v>
      </c>
      <c r="Q6" s="110">
        <f t="shared" ca="1" si="0"/>
        <v>1</v>
      </c>
      <c r="R6" s="110">
        <f t="shared" ca="1" si="0"/>
        <v>2</v>
      </c>
      <c r="S6" s="110">
        <f t="shared" ca="1" si="0"/>
        <v>3</v>
      </c>
      <c r="T6" s="110">
        <f t="shared" ca="1" si="0"/>
        <v>4</v>
      </c>
      <c r="U6" s="110">
        <f t="shared" ca="1" si="0"/>
        <v>5</v>
      </c>
      <c r="V6" s="110">
        <f t="shared" ca="1" si="0"/>
        <v>6</v>
      </c>
      <c r="W6" s="110">
        <f t="shared" ca="1" si="0"/>
        <v>7</v>
      </c>
      <c r="X6" s="110">
        <f t="shared" ca="1" si="0"/>
        <v>1</v>
      </c>
      <c r="Y6" s="110">
        <f t="shared" ca="1" si="0"/>
        <v>2</v>
      </c>
      <c r="Z6" s="110">
        <f t="shared" ca="1" si="0"/>
        <v>3</v>
      </c>
      <c r="AA6" s="110">
        <f t="shared" ca="1" si="0"/>
        <v>4</v>
      </c>
      <c r="AB6" s="110">
        <f t="shared" ca="1" si="0"/>
        <v>5</v>
      </c>
      <c r="AC6" s="110">
        <f t="shared" ca="1" si="0"/>
        <v>6</v>
      </c>
      <c r="AD6" s="110">
        <f t="shared" ca="1" si="0"/>
        <v>7</v>
      </c>
      <c r="AE6" s="110">
        <f t="shared" ca="1" si="0"/>
        <v>1</v>
      </c>
      <c r="AF6" s="110">
        <f t="shared" ca="1" si="0"/>
        <v>2</v>
      </c>
      <c r="AG6" s="110">
        <f t="shared" ca="1" si="0"/>
        <v>3</v>
      </c>
      <c r="AH6" s="104"/>
      <c r="AI6" s="104"/>
    </row>
    <row r="7" spans="1:42" ht="12.75" customHeight="1" thickBot="1" x14ac:dyDescent="0.25">
      <c r="A7" s="168"/>
      <c r="B7" s="169"/>
      <c r="C7" s="167">
        <f ca="1">$B$6</f>
        <v>45474</v>
      </c>
      <c r="D7" s="130">
        <f t="shared" ref="D7:AG7" ca="1" si="1">IF(C7="","",IF(MONTH(C7+1)=$A$5,C7+1,""))</f>
        <v>45475</v>
      </c>
      <c r="E7" s="130">
        <f t="shared" ca="1" si="1"/>
        <v>45476</v>
      </c>
      <c r="F7" s="130">
        <f t="shared" ca="1" si="1"/>
        <v>45477</v>
      </c>
      <c r="G7" s="130">
        <f t="shared" ca="1" si="1"/>
        <v>45478</v>
      </c>
      <c r="H7" s="130">
        <f t="shared" ca="1" si="1"/>
        <v>45479</v>
      </c>
      <c r="I7" s="130">
        <f t="shared" ca="1" si="1"/>
        <v>45480</v>
      </c>
      <c r="J7" s="130">
        <f t="shared" ca="1" si="1"/>
        <v>45481</v>
      </c>
      <c r="K7" s="130">
        <f t="shared" ca="1" si="1"/>
        <v>45482</v>
      </c>
      <c r="L7" s="130">
        <f t="shared" ca="1" si="1"/>
        <v>45483</v>
      </c>
      <c r="M7" s="130">
        <f t="shared" ca="1" si="1"/>
        <v>45484</v>
      </c>
      <c r="N7" s="130">
        <f t="shared" ca="1" si="1"/>
        <v>45485</v>
      </c>
      <c r="O7" s="130">
        <f t="shared" ca="1" si="1"/>
        <v>45486</v>
      </c>
      <c r="P7" s="130">
        <f t="shared" ca="1" si="1"/>
        <v>45487</v>
      </c>
      <c r="Q7" s="130">
        <f t="shared" ca="1" si="1"/>
        <v>45488</v>
      </c>
      <c r="R7" s="130">
        <f t="shared" ca="1" si="1"/>
        <v>45489</v>
      </c>
      <c r="S7" s="130">
        <f t="shared" ca="1" si="1"/>
        <v>45490</v>
      </c>
      <c r="T7" s="130">
        <f t="shared" ca="1" si="1"/>
        <v>45491</v>
      </c>
      <c r="U7" s="130">
        <f t="shared" ca="1" si="1"/>
        <v>45492</v>
      </c>
      <c r="V7" s="130">
        <f t="shared" ca="1" si="1"/>
        <v>45493</v>
      </c>
      <c r="W7" s="130">
        <f t="shared" ca="1" si="1"/>
        <v>45494</v>
      </c>
      <c r="X7" s="130">
        <f t="shared" ca="1" si="1"/>
        <v>45495</v>
      </c>
      <c r="Y7" s="130">
        <f t="shared" ca="1" si="1"/>
        <v>45496</v>
      </c>
      <c r="Z7" s="130">
        <f t="shared" ca="1" si="1"/>
        <v>45497</v>
      </c>
      <c r="AA7" s="130">
        <f t="shared" ca="1" si="1"/>
        <v>45498</v>
      </c>
      <c r="AB7" s="130">
        <f t="shared" ca="1" si="1"/>
        <v>45499</v>
      </c>
      <c r="AC7" s="130">
        <f t="shared" ca="1" si="1"/>
        <v>45500</v>
      </c>
      <c r="AD7" s="130">
        <f t="shared" ca="1" si="1"/>
        <v>45501</v>
      </c>
      <c r="AE7" s="130">
        <f t="shared" ca="1" si="1"/>
        <v>45502</v>
      </c>
      <c r="AF7" s="130">
        <f t="shared" ca="1" si="1"/>
        <v>45503</v>
      </c>
      <c r="AG7" s="130">
        <f t="shared" ca="1" si="1"/>
        <v>45504</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f t="shared" ca="1" si="2"/>
        <v>31</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47" priority="5" stopIfTrue="1">
      <formula>C6&gt;=6</formula>
    </cfRule>
  </conditionalFormatting>
  <conditionalFormatting sqref="C7">
    <cfRule type="containsText" dxfId="46" priority="6" stopIfTrue="1" operator="containsText" text="Sa;So">
      <formula>NOT(ISERROR(SEARCH("Sa;So",C7)))</formula>
    </cfRule>
  </conditionalFormatting>
  <conditionalFormatting sqref="AF3:AI3">
    <cfRule type="expression" dxfId="45" priority="7" stopIfTrue="1">
      <formula>$AF$3&gt;$C$5</formula>
    </cfRule>
  </conditionalFormatting>
  <conditionalFormatting sqref="C9:AG9">
    <cfRule type="expression" dxfId="44" priority="8" stopIfTrue="1">
      <formula>C9&gt;#REF!</formula>
    </cfRule>
  </conditionalFormatting>
  <conditionalFormatting sqref="N3:P3">
    <cfRule type="expression" dxfId="43" priority="4" stopIfTrue="1">
      <formula>$AH$10&gt;$C$5</formula>
    </cfRule>
  </conditionalFormatting>
  <conditionalFormatting sqref="Q3:S3">
    <cfRule type="expression" dxfId="42" priority="3" stopIfTrue="1">
      <formula>$AH$27&gt;$D$5</formula>
    </cfRule>
  </conditionalFormatting>
  <conditionalFormatting sqref="T3:V3">
    <cfRule type="expression" dxfId="41" priority="2" stopIfTrue="1">
      <formula>$AH$44&gt;$E$5</formula>
    </cfRule>
  </conditionalFormatting>
  <conditionalFormatting sqref="W3:Y3">
    <cfRule type="expression" dxfId="40"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N59" sqref="N59"/>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45505</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8</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45505</v>
      </c>
      <c r="C6" s="110">
        <f ca="1">WEEKDAY($B$6,2)</f>
        <v>4</v>
      </c>
      <c r="D6" s="110">
        <f t="shared" ref="D6:AG6" ca="1" si="0">IF(ISERR(WEEKDAY(D7,2)),0,WEEKDAY(D7,2))</f>
        <v>5</v>
      </c>
      <c r="E6" s="110">
        <f t="shared" ca="1" si="0"/>
        <v>6</v>
      </c>
      <c r="F6" s="110">
        <f t="shared" ca="1" si="0"/>
        <v>7</v>
      </c>
      <c r="G6" s="110">
        <f t="shared" ca="1" si="0"/>
        <v>1</v>
      </c>
      <c r="H6" s="110">
        <f t="shared" ca="1" si="0"/>
        <v>2</v>
      </c>
      <c r="I6" s="110">
        <f t="shared" ca="1" si="0"/>
        <v>3</v>
      </c>
      <c r="J6" s="110">
        <f t="shared" ca="1" si="0"/>
        <v>4</v>
      </c>
      <c r="K6" s="110">
        <f t="shared" ca="1" si="0"/>
        <v>5</v>
      </c>
      <c r="L6" s="110">
        <f t="shared" ca="1" si="0"/>
        <v>6</v>
      </c>
      <c r="M6" s="110">
        <f t="shared" ca="1" si="0"/>
        <v>7</v>
      </c>
      <c r="N6" s="110">
        <f t="shared" ca="1" si="0"/>
        <v>1</v>
      </c>
      <c r="O6" s="110">
        <f t="shared" ca="1" si="0"/>
        <v>2</v>
      </c>
      <c r="P6" s="110">
        <f t="shared" ca="1" si="0"/>
        <v>3</v>
      </c>
      <c r="Q6" s="110">
        <f t="shared" ca="1" si="0"/>
        <v>4</v>
      </c>
      <c r="R6" s="110">
        <f t="shared" ca="1" si="0"/>
        <v>5</v>
      </c>
      <c r="S6" s="110">
        <f t="shared" ca="1" si="0"/>
        <v>6</v>
      </c>
      <c r="T6" s="110">
        <f t="shared" ca="1" si="0"/>
        <v>7</v>
      </c>
      <c r="U6" s="110">
        <f t="shared" ca="1" si="0"/>
        <v>1</v>
      </c>
      <c r="V6" s="110">
        <f t="shared" ca="1" si="0"/>
        <v>2</v>
      </c>
      <c r="W6" s="110">
        <f t="shared" ca="1" si="0"/>
        <v>3</v>
      </c>
      <c r="X6" s="110">
        <f t="shared" ca="1" si="0"/>
        <v>4</v>
      </c>
      <c r="Y6" s="110">
        <f t="shared" ca="1" si="0"/>
        <v>5</v>
      </c>
      <c r="Z6" s="110">
        <f t="shared" ca="1" si="0"/>
        <v>6</v>
      </c>
      <c r="AA6" s="110">
        <f t="shared" ca="1" si="0"/>
        <v>7</v>
      </c>
      <c r="AB6" s="110">
        <f t="shared" ca="1" si="0"/>
        <v>1</v>
      </c>
      <c r="AC6" s="110">
        <f t="shared" ca="1" si="0"/>
        <v>2</v>
      </c>
      <c r="AD6" s="110">
        <f t="shared" ca="1" si="0"/>
        <v>3</v>
      </c>
      <c r="AE6" s="110">
        <f t="shared" ca="1" si="0"/>
        <v>4</v>
      </c>
      <c r="AF6" s="110">
        <f t="shared" ca="1" si="0"/>
        <v>5</v>
      </c>
      <c r="AG6" s="110">
        <f t="shared" ca="1" si="0"/>
        <v>6</v>
      </c>
      <c r="AH6" s="104"/>
      <c r="AI6" s="104"/>
    </row>
    <row r="7" spans="1:42" ht="12.75" customHeight="1" thickBot="1" x14ac:dyDescent="0.25">
      <c r="A7" s="168"/>
      <c r="B7" s="169"/>
      <c r="C7" s="167">
        <f ca="1">$B$6</f>
        <v>45505</v>
      </c>
      <c r="D7" s="130">
        <f t="shared" ref="D7:AG7" ca="1" si="1">IF(C7="","",IF(MONTH(C7+1)=$A$5,C7+1,""))</f>
        <v>45506</v>
      </c>
      <c r="E7" s="130">
        <f t="shared" ca="1" si="1"/>
        <v>45507</v>
      </c>
      <c r="F7" s="130">
        <f t="shared" ca="1" si="1"/>
        <v>45508</v>
      </c>
      <c r="G7" s="130">
        <f t="shared" ca="1" si="1"/>
        <v>45509</v>
      </c>
      <c r="H7" s="130">
        <f t="shared" ca="1" si="1"/>
        <v>45510</v>
      </c>
      <c r="I7" s="130">
        <f t="shared" ca="1" si="1"/>
        <v>45511</v>
      </c>
      <c r="J7" s="130">
        <f t="shared" ca="1" si="1"/>
        <v>45512</v>
      </c>
      <c r="K7" s="130">
        <f t="shared" ca="1" si="1"/>
        <v>45513</v>
      </c>
      <c r="L7" s="130">
        <f t="shared" ca="1" si="1"/>
        <v>45514</v>
      </c>
      <c r="M7" s="130">
        <f t="shared" ca="1" si="1"/>
        <v>45515</v>
      </c>
      <c r="N7" s="130">
        <f t="shared" ca="1" si="1"/>
        <v>45516</v>
      </c>
      <c r="O7" s="130">
        <f t="shared" ca="1" si="1"/>
        <v>45517</v>
      </c>
      <c r="P7" s="130">
        <f t="shared" ca="1" si="1"/>
        <v>45518</v>
      </c>
      <c r="Q7" s="130">
        <f t="shared" ca="1" si="1"/>
        <v>45519</v>
      </c>
      <c r="R7" s="130">
        <f t="shared" ca="1" si="1"/>
        <v>45520</v>
      </c>
      <c r="S7" s="130">
        <f t="shared" ca="1" si="1"/>
        <v>45521</v>
      </c>
      <c r="T7" s="130">
        <f t="shared" ca="1" si="1"/>
        <v>45522</v>
      </c>
      <c r="U7" s="130">
        <f t="shared" ca="1" si="1"/>
        <v>45523</v>
      </c>
      <c r="V7" s="130">
        <f t="shared" ca="1" si="1"/>
        <v>45524</v>
      </c>
      <c r="W7" s="130">
        <f t="shared" ca="1" si="1"/>
        <v>45525</v>
      </c>
      <c r="X7" s="130">
        <f t="shared" ca="1" si="1"/>
        <v>45526</v>
      </c>
      <c r="Y7" s="130">
        <f t="shared" ca="1" si="1"/>
        <v>45527</v>
      </c>
      <c r="Z7" s="130">
        <f t="shared" ca="1" si="1"/>
        <v>45528</v>
      </c>
      <c r="AA7" s="130">
        <f t="shared" ca="1" si="1"/>
        <v>45529</v>
      </c>
      <c r="AB7" s="130">
        <f t="shared" ca="1" si="1"/>
        <v>45530</v>
      </c>
      <c r="AC7" s="130">
        <f t="shared" ca="1" si="1"/>
        <v>45531</v>
      </c>
      <c r="AD7" s="130">
        <f t="shared" ca="1" si="1"/>
        <v>45532</v>
      </c>
      <c r="AE7" s="130">
        <f t="shared" ca="1" si="1"/>
        <v>45533</v>
      </c>
      <c r="AF7" s="130">
        <f t="shared" ca="1" si="1"/>
        <v>45534</v>
      </c>
      <c r="AG7" s="130">
        <f t="shared" ca="1" si="1"/>
        <v>45535</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f t="shared" ca="1" si="2"/>
        <v>31</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39" priority="5" stopIfTrue="1">
      <formula>C6&gt;=6</formula>
    </cfRule>
  </conditionalFormatting>
  <conditionalFormatting sqref="C7">
    <cfRule type="containsText" dxfId="38" priority="6" stopIfTrue="1" operator="containsText" text="Sa;So">
      <formula>NOT(ISERROR(SEARCH("Sa;So",C7)))</formula>
    </cfRule>
  </conditionalFormatting>
  <conditionalFormatting sqref="AF3:AI3">
    <cfRule type="expression" dxfId="37" priority="7" stopIfTrue="1">
      <formula>$AF$3&gt;$C$5</formula>
    </cfRule>
  </conditionalFormatting>
  <conditionalFormatting sqref="C9:AG9">
    <cfRule type="expression" dxfId="36" priority="8" stopIfTrue="1">
      <formula>C9&gt;#REF!</formula>
    </cfRule>
  </conditionalFormatting>
  <conditionalFormatting sqref="N3:P3">
    <cfRule type="expression" dxfId="35" priority="4" stopIfTrue="1">
      <formula>$AH$10&gt;$C$5</formula>
    </cfRule>
  </conditionalFormatting>
  <conditionalFormatting sqref="Q3:S3">
    <cfRule type="expression" dxfId="34" priority="3" stopIfTrue="1">
      <formula>$AH$27&gt;$D$5</formula>
    </cfRule>
  </conditionalFormatting>
  <conditionalFormatting sqref="T3:V3">
    <cfRule type="expression" dxfId="33" priority="2" stopIfTrue="1">
      <formula>$AH$44&gt;$E$5</formula>
    </cfRule>
  </conditionalFormatting>
  <conditionalFormatting sqref="W3:Y3">
    <cfRule type="expression" dxfId="32"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W15" sqref="W15:AB16"/>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45536</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9</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45536</v>
      </c>
      <c r="C6" s="110">
        <f ca="1">WEEKDAY($B$6,2)</f>
        <v>7</v>
      </c>
      <c r="D6" s="110">
        <f t="shared" ref="D6:AG6" ca="1" si="0">IF(ISERR(WEEKDAY(D7,2)),0,WEEKDAY(D7,2))</f>
        <v>1</v>
      </c>
      <c r="E6" s="110">
        <f t="shared" ca="1" si="0"/>
        <v>2</v>
      </c>
      <c r="F6" s="110">
        <f t="shared" ca="1" si="0"/>
        <v>3</v>
      </c>
      <c r="G6" s="110">
        <f t="shared" ca="1" si="0"/>
        <v>4</v>
      </c>
      <c r="H6" s="110">
        <f t="shared" ca="1" si="0"/>
        <v>5</v>
      </c>
      <c r="I6" s="110">
        <f t="shared" ca="1" si="0"/>
        <v>6</v>
      </c>
      <c r="J6" s="110">
        <f t="shared" ca="1" si="0"/>
        <v>7</v>
      </c>
      <c r="K6" s="110">
        <f t="shared" ca="1" si="0"/>
        <v>1</v>
      </c>
      <c r="L6" s="110">
        <f t="shared" ca="1" si="0"/>
        <v>2</v>
      </c>
      <c r="M6" s="110">
        <f t="shared" ca="1" si="0"/>
        <v>3</v>
      </c>
      <c r="N6" s="110">
        <f t="shared" ca="1" si="0"/>
        <v>4</v>
      </c>
      <c r="O6" s="110">
        <f t="shared" ca="1" si="0"/>
        <v>5</v>
      </c>
      <c r="P6" s="110">
        <f t="shared" ca="1" si="0"/>
        <v>6</v>
      </c>
      <c r="Q6" s="110">
        <f t="shared" ca="1" si="0"/>
        <v>7</v>
      </c>
      <c r="R6" s="110">
        <f t="shared" ca="1" si="0"/>
        <v>1</v>
      </c>
      <c r="S6" s="110">
        <f t="shared" ca="1" si="0"/>
        <v>2</v>
      </c>
      <c r="T6" s="110">
        <f t="shared" ca="1" si="0"/>
        <v>3</v>
      </c>
      <c r="U6" s="110">
        <f t="shared" ca="1" si="0"/>
        <v>4</v>
      </c>
      <c r="V6" s="110">
        <f t="shared" ca="1" si="0"/>
        <v>5</v>
      </c>
      <c r="W6" s="110">
        <f t="shared" ca="1" si="0"/>
        <v>6</v>
      </c>
      <c r="X6" s="110">
        <f t="shared" ca="1" si="0"/>
        <v>7</v>
      </c>
      <c r="Y6" s="110">
        <f t="shared" ca="1" si="0"/>
        <v>1</v>
      </c>
      <c r="Z6" s="110">
        <f t="shared" ca="1" si="0"/>
        <v>2</v>
      </c>
      <c r="AA6" s="110">
        <f t="shared" ca="1" si="0"/>
        <v>3</v>
      </c>
      <c r="AB6" s="110">
        <f t="shared" ca="1" si="0"/>
        <v>4</v>
      </c>
      <c r="AC6" s="110">
        <f t="shared" ca="1" si="0"/>
        <v>5</v>
      </c>
      <c r="AD6" s="110">
        <f t="shared" ca="1" si="0"/>
        <v>6</v>
      </c>
      <c r="AE6" s="110">
        <f t="shared" ca="1" si="0"/>
        <v>7</v>
      </c>
      <c r="AF6" s="110">
        <f t="shared" ca="1" si="0"/>
        <v>1</v>
      </c>
      <c r="AG6" s="110">
        <f t="shared" ca="1" si="0"/>
        <v>0</v>
      </c>
      <c r="AH6" s="104"/>
      <c r="AI6" s="104"/>
    </row>
    <row r="7" spans="1:42" ht="12.75" customHeight="1" thickBot="1" x14ac:dyDescent="0.25">
      <c r="A7" s="168"/>
      <c r="B7" s="169"/>
      <c r="C7" s="167">
        <f ca="1">$B$6</f>
        <v>45536</v>
      </c>
      <c r="D7" s="130">
        <f t="shared" ref="D7:AG7" ca="1" si="1">IF(C7="","",IF(MONTH(C7+1)=$A$5,C7+1,""))</f>
        <v>45537</v>
      </c>
      <c r="E7" s="130">
        <f t="shared" ca="1" si="1"/>
        <v>45538</v>
      </c>
      <c r="F7" s="130">
        <f t="shared" ca="1" si="1"/>
        <v>45539</v>
      </c>
      <c r="G7" s="130">
        <f t="shared" ca="1" si="1"/>
        <v>45540</v>
      </c>
      <c r="H7" s="130">
        <f t="shared" ca="1" si="1"/>
        <v>45541</v>
      </c>
      <c r="I7" s="130">
        <f t="shared" ca="1" si="1"/>
        <v>45542</v>
      </c>
      <c r="J7" s="130">
        <f t="shared" ca="1" si="1"/>
        <v>45543</v>
      </c>
      <c r="K7" s="130">
        <f t="shared" ca="1" si="1"/>
        <v>45544</v>
      </c>
      <c r="L7" s="130">
        <f t="shared" ca="1" si="1"/>
        <v>45545</v>
      </c>
      <c r="M7" s="130">
        <f t="shared" ca="1" si="1"/>
        <v>45546</v>
      </c>
      <c r="N7" s="130">
        <f t="shared" ca="1" si="1"/>
        <v>45547</v>
      </c>
      <c r="O7" s="130">
        <f t="shared" ca="1" si="1"/>
        <v>45548</v>
      </c>
      <c r="P7" s="130">
        <f t="shared" ca="1" si="1"/>
        <v>45549</v>
      </c>
      <c r="Q7" s="130">
        <f t="shared" ca="1" si="1"/>
        <v>45550</v>
      </c>
      <c r="R7" s="130">
        <f t="shared" ca="1" si="1"/>
        <v>45551</v>
      </c>
      <c r="S7" s="130">
        <f t="shared" ca="1" si="1"/>
        <v>45552</v>
      </c>
      <c r="T7" s="130">
        <f t="shared" ca="1" si="1"/>
        <v>45553</v>
      </c>
      <c r="U7" s="130">
        <f t="shared" ca="1" si="1"/>
        <v>45554</v>
      </c>
      <c r="V7" s="130">
        <f t="shared" ca="1" si="1"/>
        <v>45555</v>
      </c>
      <c r="W7" s="130">
        <f t="shared" ca="1" si="1"/>
        <v>45556</v>
      </c>
      <c r="X7" s="130">
        <f t="shared" ca="1" si="1"/>
        <v>45557</v>
      </c>
      <c r="Y7" s="130">
        <f t="shared" ca="1" si="1"/>
        <v>45558</v>
      </c>
      <c r="Z7" s="130">
        <f t="shared" ca="1" si="1"/>
        <v>45559</v>
      </c>
      <c r="AA7" s="130">
        <f t="shared" ca="1" si="1"/>
        <v>45560</v>
      </c>
      <c r="AB7" s="130">
        <f t="shared" ca="1" si="1"/>
        <v>45561</v>
      </c>
      <c r="AC7" s="130">
        <f t="shared" ca="1" si="1"/>
        <v>45562</v>
      </c>
      <c r="AD7" s="130">
        <f t="shared" ca="1" si="1"/>
        <v>45563</v>
      </c>
      <c r="AE7" s="130">
        <f t="shared" ca="1" si="1"/>
        <v>45564</v>
      </c>
      <c r="AF7" s="130">
        <f t="shared" ca="1" si="1"/>
        <v>45565</v>
      </c>
      <c r="AG7" s="130" t="str">
        <f t="shared" ca="1" si="1"/>
        <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t="str">
        <f t="shared" ca="1" si="2"/>
        <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31" priority="5" stopIfTrue="1">
      <formula>C6&gt;=6</formula>
    </cfRule>
  </conditionalFormatting>
  <conditionalFormatting sqref="C7">
    <cfRule type="containsText" dxfId="30" priority="6" stopIfTrue="1" operator="containsText" text="Sa;So">
      <formula>NOT(ISERROR(SEARCH("Sa;So",C7)))</formula>
    </cfRule>
  </conditionalFormatting>
  <conditionalFormatting sqref="AF3:AI3">
    <cfRule type="expression" dxfId="29" priority="7" stopIfTrue="1">
      <formula>$AF$3&gt;$C$5</formula>
    </cfRule>
  </conditionalFormatting>
  <conditionalFormatting sqref="C9:AG9">
    <cfRule type="expression" dxfId="28" priority="8" stopIfTrue="1">
      <formula>C9&gt;#REF!</formula>
    </cfRule>
  </conditionalFormatting>
  <conditionalFormatting sqref="N3:P3">
    <cfRule type="expression" dxfId="27" priority="4" stopIfTrue="1">
      <formula>$AH$10&gt;$C$5</formula>
    </cfRule>
  </conditionalFormatting>
  <conditionalFormatting sqref="Q3:S3">
    <cfRule type="expression" dxfId="26" priority="3" stopIfTrue="1">
      <formula>$AH$27&gt;$D$5</formula>
    </cfRule>
  </conditionalFormatting>
  <conditionalFormatting sqref="T3:V3">
    <cfRule type="expression" dxfId="25" priority="2" stopIfTrue="1">
      <formula>$AH$44&gt;$E$5</formula>
    </cfRule>
  </conditionalFormatting>
  <conditionalFormatting sqref="W3:Y3">
    <cfRule type="expression" dxfId="24"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AH14" sqref="AH14"/>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45566</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10</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45566</v>
      </c>
      <c r="C6" s="110">
        <f ca="1">WEEKDAY($B$6,2)</f>
        <v>2</v>
      </c>
      <c r="D6" s="110">
        <f t="shared" ref="D6:AG6" ca="1" si="0">IF(ISERR(WEEKDAY(D7,2)),0,WEEKDAY(D7,2))</f>
        <v>3</v>
      </c>
      <c r="E6" s="110">
        <f t="shared" ca="1" si="0"/>
        <v>4</v>
      </c>
      <c r="F6" s="110">
        <f t="shared" ca="1" si="0"/>
        <v>5</v>
      </c>
      <c r="G6" s="110">
        <f t="shared" ca="1" si="0"/>
        <v>6</v>
      </c>
      <c r="H6" s="110">
        <f t="shared" ca="1" si="0"/>
        <v>7</v>
      </c>
      <c r="I6" s="110">
        <f t="shared" ca="1" si="0"/>
        <v>1</v>
      </c>
      <c r="J6" s="110">
        <f t="shared" ca="1" si="0"/>
        <v>2</v>
      </c>
      <c r="K6" s="110">
        <f t="shared" ca="1" si="0"/>
        <v>3</v>
      </c>
      <c r="L6" s="110">
        <f t="shared" ca="1" si="0"/>
        <v>4</v>
      </c>
      <c r="M6" s="110">
        <f t="shared" ca="1" si="0"/>
        <v>5</v>
      </c>
      <c r="N6" s="110">
        <f t="shared" ca="1" si="0"/>
        <v>6</v>
      </c>
      <c r="O6" s="110">
        <f t="shared" ca="1" si="0"/>
        <v>7</v>
      </c>
      <c r="P6" s="110">
        <f t="shared" ca="1" si="0"/>
        <v>1</v>
      </c>
      <c r="Q6" s="110">
        <f t="shared" ca="1" si="0"/>
        <v>2</v>
      </c>
      <c r="R6" s="110">
        <f t="shared" ca="1" si="0"/>
        <v>3</v>
      </c>
      <c r="S6" s="110">
        <f t="shared" ca="1" si="0"/>
        <v>4</v>
      </c>
      <c r="T6" s="110">
        <f t="shared" ca="1" si="0"/>
        <v>5</v>
      </c>
      <c r="U6" s="110">
        <f t="shared" ca="1" si="0"/>
        <v>6</v>
      </c>
      <c r="V6" s="110">
        <f t="shared" ca="1" si="0"/>
        <v>7</v>
      </c>
      <c r="W6" s="110">
        <f t="shared" ca="1" si="0"/>
        <v>1</v>
      </c>
      <c r="X6" s="110">
        <f t="shared" ca="1" si="0"/>
        <v>2</v>
      </c>
      <c r="Y6" s="110">
        <f t="shared" ca="1" si="0"/>
        <v>3</v>
      </c>
      <c r="Z6" s="110">
        <f t="shared" ca="1" si="0"/>
        <v>4</v>
      </c>
      <c r="AA6" s="110">
        <f t="shared" ca="1" si="0"/>
        <v>5</v>
      </c>
      <c r="AB6" s="110">
        <f t="shared" ca="1" si="0"/>
        <v>6</v>
      </c>
      <c r="AC6" s="110">
        <f t="shared" ca="1" si="0"/>
        <v>7</v>
      </c>
      <c r="AD6" s="110">
        <f t="shared" ca="1" si="0"/>
        <v>1</v>
      </c>
      <c r="AE6" s="110">
        <f t="shared" ca="1" si="0"/>
        <v>2</v>
      </c>
      <c r="AF6" s="110">
        <f t="shared" ca="1" si="0"/>
        <v>3</v>
      </c>
      <c r="AG6" s="110">
        <f t="shared" ca="1" si="0"/>
        <v>4</v>
      </c>
      <c r="AH6" s="104"/>
      <c r="AI6" s="104"/>
    </row>
    <row r="7" spans="1:42" ht="12.75" customHeight="1" thickBot="1" x14ac:dyDescent="0.25">
      <c r="A7" s="168"/>
      <c r="B7" s="169"/>
      <c r="C7" s="167">
        <f ca="1">$B$6</f>
        <v>45566</v>
      </c>
      <c r="D7" s="130">
        <f t="shared" ref="D7:AG7" ca="1" si="1">IF(C7="","",IF(MONTH(C7+1)=$A$5,C7+1,""))</f>
        <v>45567</v>
      </c>
      <c r="E7" s="130">
        <f t="shared" ca="1" si="1"/>
        <v>45568</v>
      </c>
      <c r="F7" s="130">
        <f t="shared" ca="1" si="1"/>
        <v>45569</v>
      </c>
      <c r="G7" s="130">
        <f t="shared" ca="1" si="1"/>
        <v>45570</v>
      </c>
      <c r="H7" s="130">
        <f t="shared" ca="1" si="1"/>
        <v>45571</v>
      </c>
      <c r="I7" s="130">
        <f t="shared" ca="1" si="1"/>
        <v>45572</v>
      </c>
      <c r="J7" s="130">
        <f t="shared" ca="1" si="1"/>
        <v>45573</v>
      </c>
      <c r="K7" s="130">
        <f t="shared" ca="1" si="1"/>
        <v>45574</v>
      </c>
      <c r="L7" s="130">
        <f t="shared" ca="1" si="1"/>
        <v>45575</v>
      </c>
      <c r="M7" s="130">
        <f t="shared" ca="1" si="1"/>
        <v>45576</v>
      </c>
      <c r="N7" s="130">
        <f t="shared" ca="1" si="1"/>
        <v>45577</v>
      </c>
      <c r="O7" s="130">
        <f t="shared" ca="1" si="1"/>
        <v>45578</v>
      </c>
      <c r="P7" s="130">
        <f t="shared" ca="1" si="1"/>
        <v>45579</v>
      </c>
      <c r="Q7" s="130">
        <f t="shared" ca="1" si="1"/>
        <v>45580</v>
      </c>
      <c r="R7" s="130">
        <f t="shared" ca="1" si="1"/>
        <v>45581</v>
      </c>
      <c r="S7" s="130">
        <f t="shared" ca="1" si="1"/>
        <v>45582</v>
      </c>
      <c r="T7" s="130">
        <f t="shared" ca="1" si="1"/>
        <v>45583</v>
      </c>
      <c r="U7" s="130">
        <f t="shared" ca="1" si="1"/>
        <v>45584</v>
      </c>
      <c r="V7" s="130">
        <f t="shared" ca="1" si="1"/>
        <v>45585</v>
      </c>
      <c r="W7" s="130">
        <f t="shared" ca="1" si="1"/>
        <v>45586</v>
      </c>
      <c r="X7" s="130">
        <f t="shared" ca="1" si="1"/>
        <v>45587</v>
      </c>
      <c r="Y7" s="130">
        <f t="shared" ca="1" si="1"/>
        <v>45588</v>
      </c>
      <c r="Z7" s="130">
        <f t="shared" ca="1" si="1"/>
        <v>45589</v>
      </c>
      <c r="AA7" s="130">
        <f t="shared" ca="1" si="1"/>
        <v>45590</v>
      </c>
      <c r="AB7" s="130">
        <f t="shared" ca="1" si="1"/>
        <v>45591</v>
      </c>
      <c r="AC7" s="130">
        <f t="shared" ca="1" si="1"/>
        <v>45592</v>
      </c>
      <c r="AD7" s="130">
        <f t="shared" ca="1" si="1"/>
        <v>45593</v>
      </c>
      <c r="AE7" s="130">
        <f t="shared" ca="1" si="1"/>
        <v>45594</v>
      </c>
      <c r="AF7" s="130">
        <f t="shared" ca="1" si="1"/>
        <v>45595</v>
      </c>
      <c r="AG7" s="130">
        <f t="shared" ca="1" si="1"/>
        <v>45596</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f t="shared" ca="1" si="2"/>
        <v>31</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23" priority="5" stopIfTrue="1">
      <formula>C6&gt;=6</formula>
    </cfRule>
  </conditionalFormatting>
  <conditionalFormatting sqref="C7">
    <cfRule type="containsText" dxfId="22" priority="6" stopIfTrue="1" operator="containsText" text="Sa;So">
      <formula>NOT(ISERROR(SEARCH("Sa;So",C7)))</formula>
    </cfRule>
  </conditionalFormatting>
  <conditionalFormatting sqref="AF3:AI3">
    <cfRule type="expression" dxfId="21" priority="7" stopIfTrue="1">
      <formula>$AF$3&gt;$C$5</formula>
    </cfRule>
  </conditionalFormatting>
  <conditionalFormatting sqref="C9:AG9">
    <cfRule type="expression" dxfId="20" priority="8" stopIfTrue="1">
      <formula>C9&gt;#REF!</formula>
    </cfRule>
  </conditionalFormatting>
  <conditionalFormatting sqref="N3:P3">
    <cfRule type="expression" dxfId="19" priority="4" stopIfTrue="1">
      <formula>$AH$10&gt;$C$5</formula>
    </cfRule>
  </conditionalFormatting>
  <conditionalFormatting sqref="Q3:S3">
    <cfRule type="expression" dxfId="18" priority="3" stopIfTrue="1">
      <formula>$AH$27&gt;$D$5</formula>
    </cfRule>
  </conditionalFormatting>
  <conditionalFormatting sqref="T3:V3">
    <cfRule type="expression" dxfId="17" priority="2" stopIfTrue="1">
      <formula>$AH$44&gt;$E$5</formula>
    </cfRule>
  </conditionalFormatting>
  <conditionalFormatting sqref="W3:Y3">
    <cfRule type="expression" dxfId="16"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N59" sqref="N59"/>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45597</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11</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45597</v>
      </c>
      <c r="C6" s="110">
        <f ca="1">WEEKDAY($B$6,2)</f>
        <v>5</v>
      </c>
      <c r="D6" s="110">
        <f t="shared" ref="D6:AG6" ca="1" si="0">IF(ISERR(WEEKDAY(D7,2)),0,WEEKDAY(D7,2))</f>
        <v>6</v>
      </c>
      <c r="E6" s="110">
        <f t="shared" ca="1" si="0"/>
        <v>7</v>
      </c>
      <c r="F6" s="110">
        <f t="shared" ca="1" si="0"/>
        <v>1</v>
      </c>
      <c r="G6" s="110">
        <f t="shared" ca="1" si="0"/>
        <v>2</v>
      </c>
      <c r="H6" s="110">
        <f t="shared" ca="1" si="0"/>
        <v>3</v>
      </c>
      <c r="I6" s="110">
        <f t="shared" ca="1" si="0"/>
        <v>4</v>
      </c>
      <c r="J6" s="110">
        <f t="shared" ca="1" si="0"/>
        <v>5</v>
      </c>
      <c r="K6" s="110">
        <f t="shared" ca="1" si="0"/>
        <v>6</v>
      </c>
      <c r="L6" s="110">
        <f t="shared" ca="1" si="0"/>
        <v>7</v>
      </c>
      <c r="M6" s="110">
        <f t="shared" ca="1" si="0"/>
        <v>1</v>
      </c>
      <c r="N6" s="110">
        <f t="shared" ca="1" si="0"/>
        <v>2</v>
      </c>
      <c r="O6" s="110">
        <f t="shared" ca="1" si="0"/>
        <v>3</v>
      </c>
      <c r="P6" s="110">
        <f t="shared" ca="1" si="0"/>
        <v>4</v>
      </c>
      <c r="Q6" s="110">
        <f t="shared" ca="1" si="0"/>
        <v>5</v>
      </c>
      <c r="R6" s="110">
        <f t="shared" ca="1" si="0"/>
        <v>6</v>
      </c>
      <c r="S6" s="110">
        <f t="shared" ca="1" si="0"/>
        <v>7</v>
      </c>
      <c r="T6" s="110">
        <f t="shared" ca="1" si="0"/>
        <v>1</v>
      </c>
      <c r="U6" s="110">
        <f t="shared" ca="1" si="0"/>
        <v>2</v>
      </c>
      <c r="V6" s="110">
        <f t="shared" ca="1" si="0"/>
        <v>3</v>
      </c>
      <c r="W6" s="110">
        <f t="shared" ca="1" si="0"/>
        <v>4</v>
      </c>
      <c r="X6" s="110">
        <f t="shared" ca="1" si="0"/>
        <v>5</v>
      </c>
      <c r="Y6" s="110">
        <f t="shared" ca="1" si="0"/>
        <v>6</v>
      </c>
      <c r="Z6" s="110">
        <f t="shared" ca="1" si="0"/>
        <v>7</v>
      </c>
      <c r="AA6" s="110">
        <f t="shared" ca="1" si="0"/>
        <v>1</v>
      </c>
      <c r="AB6" s="110">
        <f t="shared" ca="1" si="0"/>
        <v>2</v>
      </c>
      <c r="AC6" s="110">
        <f t="shared" ca="1" si="0"/>
        <v>3</v>
      </c>
      <c r="AD6" s="110">
        <f t="shared" ca="1" si="0"/>
        <v>4</v>
      </c>
      <c r="AE6" s="110">
        <f t="shared" ca="1" si="0"/>
        <v>5</v>
      </c>
      <c r="AF6" s="110">
        <f t="shared" ca="1" si="0"/>
        <v>6</v>
      </c>
      <c r="AG6" s="110">
        <f t="shared" ca="1" si="0"/>
        <v>0</v>
      </c>
      <c r="AH6" s="104"/>
      <c r="AI6" s="104"/>
    </row>
    <row r="7" spans="1:42" ht="12.75" customHeight="1" thickBot="1" x14ac:dyDescent="0.25">
      <c r="A7" s="168"/>
      <c r="B7" s="169"/>
      <c r="C7" s="167">
        <f ca="1">$B$6</f>
        <v>45597</v>
      </c>
      <c r="D7" s="130">
        <f t="shared" ref="D7:AG7" ca="1" si="1">IF(C7="","",IF(MONTH(C7+1)=$A$5,C7+1,""))</f>
        <v>45598</v>
      </c>
      <c r="E7" s="130">
        <f t="shared" ca="1" si="1"/>
        <v>45599</v>
      </c>
      <c r="F7" s="130">
        <f t="shared" ca="1" si="1"/>
        <v>45600</v>
      </c>
      <c r="G7" s="130">
        <f t="shared" ca="1" si="1"/>
        <v>45601</v>
      </c>
      <c r="H7" s="130">
        <f t="shared" ca="1" si="1"/>
        <v>45602</v>
      </c>
      <c r="I7" s="130">
        <f t="shared" ca="1" si="1"/>
        <v>45603</v>
      </c>
      <c r="J7" s="130">
        <f t="shared" ca="1" si="1"/>
        <v>45604</v>
      </c>
      <c r="K7" s="130">
        <f t="shared" ca="1" si="1"/>
        <v>45605</v>
      </c>
      <c r="L7" s="130">
        <f t="shared" ca="1" si="1"/>
        <v>45606</v>
      </c>
      <c r="M7" s="130">
        <f t="shared" ca="1" si="1"/>
        <v>45607</v>
      </c>
      <c r="N7" s="130">
        <f t="shared" ca="1" si="1"/>
        <v>45608</v>
      </c>
      <c r="O7" s="130">
        <f t="shared" ca="1" si="1"/>
        <v>45609</v>
      </c>
      <c r="P7" s="130">
        <f t="shared" ca="1" si="1"/>
        <v>45610</v>
      </c>
      <c r="Q7" s="130">
        <f t="shared" ca="1" si="1"/>
        <v>45611</v>
      </c>
      <c r="R7" s="130">
        <f t="shared" ca="1" si="1"/>
        <v>45612</v>
      </c>
      <c r="S7" s="130">
        <f t="shared" ca="1" si="1"/>
        <v>45613</v>
      </c>
      <c r="T7" s="130">
        <f t="shared" ca="1" si="1"/>
        <v>45614</v>
      </c>
      <c r="U7" s="130">
        <f t="shared" ca="1" si="1"/>
        <v>45615</v>
      </c>
      <c r="V7" s="130">
        <f t="shared" ca="1" si="1"/>
        <v>45616</v>
      </c>
      <c r="W7" s="130">
        <f t="shared" ca="1" si="1"/>
        <v>45617</v>
      </c>
      <c r="X7" s="130">
        <f t="shared" ca="1" si="1"/>
        <v>45618</v>
      </c>
      <c r="Y7" s="130">
        <f t="shared" ca="1" si="1"/>
        <v>45619</v>
      </c>
      <c r="Z7" s="130">
        <f t="shared" ca="1" si="1"/>
        <v>45620</v>
      </c>
      <c r="AA7" s="130">
        <f t="shared" ca="1" si="1"/>
        <v>45621</v>
      </c>
      <c r="AB7" s="130">
        <f t="shared" ca="1" si="1"/>
        <v>45622</v>
      </c>
      <c r="AC7" s="130">
        <f t="shared" ca="1" si="1"/>
        <v>45623</v>
      </c>
      <c r="AD7" s="130">
        <f t="shared" ca="1" si="1"/>
        <v>45624</v>
      </c>
      <c r="AE7" s="130">
        <f t="shared" ca="1" si="1"/>
        <v>45625</v>
      </c>
      <c r="AF7" s="130">
        <f t="shared" ca="1" si="1"/>
        <v>45626</v>
      </c>
      <c r="AG7" s="130" t="str">
        <f t="shared" ca="1" si="1"/>
        <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t="str">
        <f t="shared" ca="1" si="2"/>
        <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15" priority="5" stopIfTrue="1">
      <formula>C6&gt;=6</formula>
    </cfRule>
  </conditionalFormatting>
  <conditionalFormatting sqref="C7">
    <cfRule type="containsText" dxfId="14" priority="6" stopIfTrue="1" operator="containsText" text="Sa;So">
      <formula>NOT(ISERROR(SEARCH("Sa;So",C7)))</formula>
    </cfRule>
  </conditionalFormatting>
  <conditionalFormatting sqref="AF3:AI3">
    <cfRule type="expression" dxfId="13" priority="7" stopIfTrue="1">
      <formula>$AF$3&gt;$C$5</formula>
    </cfRule>
  </conditionalFormatting>
  <conditionalFormatting sqref="C9:AG9">
    <cfRule type="expression" dxfId="12" priority="8" stopIfTrue="1">
      <formula>C9&gt;#REF!</formula>
    </cfRule>
  </conditionalFormatting>
  <conditionalFormatting sqref="N3:P3">
    <cfRule type="expression" dxfId="11" priority="4" stopIfTrue="1">
      <formula>$AH$10&gt;$C$5</formula>
    </cfRule>
  </conditionalFormatting>
  <conditionalFormatting sqref="Q3:S3">
    <cfRule type="expression" dxfId="10" priority="3" stopIfTrue="1">
      <formula>$AH$27&gt;$D$5</formula>
    </cfRule>
  </conditionalFormatting>
  <conditionalFormatting sqref="T3:V3">
    <cfRule type="expression" dxfId="9" priority="2" stopIfTrue="1">
      <formula>$AH$44&gt;$E$5</formula>
    </cfRule>
  </conditionalFormatting>
  <conditionalFormatting sqref="W3:Y3">
    <cfRule type="expression" dxfId="8"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N59" sqref="N59"/>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45627</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12</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45627</v>
      </c>
      <c r="C6" s="110">
        <f ca="1">WEEKDAY($B$6,2)</f>
        <v>7</v>
      </c>
      <c r="D6" s="110">
        <f t="shared" ref="D6:AG6" ca="1" si="0">IF(ISERR(WEEKDAY(D7,2)),0,WEEKDAY(D7,2))</f>
        <v>1</v>
      </c>
      <c r="E6" s="110">
        <f t="shared" ca="1" si="0"/>
        <v>2</v>
      </c>
      <c r="F6" s="110">
        <f t="shared" ca="1" si="0"/>
        <v>3</v>
      </c>
      <c r="G6" s="110">
        <f t="shared" ca="1" si="0"/>
        <v>4</v>
      </c>
      <c r="H6" s="110">
        <f t="shared" ca="1" si="0"/>
        <v>5</v>
      </c>
      <c r="I6" s="110">
        <f t="shared" ca="1" si="0"/>
        <v>6</v>
      </c>
      <c r="J6" s="110">
        <f t="shared" ca="1" si="0"/>
        <v>7</v>
      </c>
      <c r="K6" s="110">
        <f t="shared" ca="1" si="0"/>
        <v>1</v>
      </c>
      <c r="L6" s="110">
        <f t="shared" ca="1" si="0"/>
        <v>2</v>
      </c>
      <c r="M6" s="110">
        <f t="shared" ca="1" si="0"/>
        <v>3</v>
      </c>
      <c r="N6" s="110">
        <f t="shared" ca="1" si="0"/>
        <v>4</v>
      </c>
      <c r="O6" s="110">
        <f t="shared" ca="1" si="0"/>
        <v>5</v>
      </c>
      <c r="P6" s="110">
        <f t="shared" ca="1" si="0"/>
        <v>6</v>
      </c>
      <c r="Q6" s="110">
        <f t="shared" ca="1" si="0"/>
        <v>7</v>
      </c>
      <c r="R6" s="110">
        <f t="shared" ca="1" si="0"/>
        <v>1</v>
      </c>
      <c r="S6" s="110">
        <f t="shared" ca="1" si="0"/>
        <v>2</v>
      </c>
      <c r="T6" s="110">
        <f t="shared" ca="1" si="0"/>
        <v>3</v>
      </c>
      <c r="U6" s="110">
        <f t="shared" ca="1" si="0"/>
        <v>4</v>
      </c>
      <c r="V6" s="110">
        <f t="shared" ca="1" si="0"/>
        <v>5</v>
      </c>
      <c r="W6" s="110">
        <f t="shared" ca="1" si="0"/>
        <v>6</v>
      </c>
      <c r="X6" s="110">
        <f t="shared" ca="1" si="0"/>
        <v>7</v>
      </c>
      <c r="Y6" s="110">
        <f t="shared" ca="1" si="0"/>
        <v>1</v>
      </c>
      <c r="Z6" s="110">
        <f t="shared" ca="1" si="0"/>
        <v>2</v>
      </c>
      <c r="AA6" s="110">
        <f t="shared" ca="1" si="0"/>
        <v>3</v>
      </c>
      <c r="AB6" s="110">
        <f t="shared" ca="1" si="0"/>
        <v>4</v>
      </c>
      <c r="AC6" s="110">
        <f t="shared" ca="1" si="0"/>
        <v>5</v>
      </c>
      <c r="AD6" s="110">
        <f t="shared" ca="1" si="0"/>
        <v>6</v>
      </c>
      <c r="AE6" s="110">
        <f t="shared" ca="1" si="0"/>
        <v>7</v>
      </c>
      <c r="AF6" s="110">
        <f t="shared" ca="1" si="0"/>
        <v>1</v>
      </c>
      <c r="AG6" s="110">
        <f t="shared" ca="1" si="0"/>
        <v>2</v>
      </c>
      <c r="AH6" s="104"/>
      <c r="AI6" s="104"/>
    </row>
    <row r="7" spans="1:42" ht="12.75" customHeight="1" thickBot="1" x14ac:dyDescent="0.25">
      <c r="A7" s="168"/>
      <c r="B7" s="169"/>
      <c r="C7" s="167">
        <f ca="1">$B$6</f>
        <v>45627</v>
      </c>
      <c r="D7" s="130">
        <f t="shared" ref="D7:AG7" ca="1" si="1">IF(C7="","",IF(MONTH(C7+1)=$A$5,C7+1,""))</f>
        <v>45628</v>
      </c>
      <c r="E7" s="130">
        <f t="shared" ca="1" si="1"/>
        <v>45629</v>
      </c>
      <c r="F7" s="130">
        <f t="shared" ca="1" si="1"/>
        <v>45630</v>
      </c>
      <c r="G7" s="130">
        <f t="shared" ca="1" si="1"/>
        <v>45631</v>
      </c>
      <c r="H7" s="130">
        <f t="shared" ca="1" si="1"/>
        <v>45632</v>
      </c>
      <c r="I7" s="130">
        <f t="shared" ca="1" si="1"/>
        <v>45633</v>
      </c>
      <c r="J7" s="130">
        <f t="shared" ca="1" si="1"/>
        <v>45634</v>
      </c>
      <c r="K7" s="130">
        <f t="shared" ca="1" si="1"/>
        <v>45635</v>
      </c>
      <c r="L7" s="130">
        <f t="shared" ca="1" si="1"/>
        <v>45636</v>
      </c>
      <c r="M7" s="130">
        <f t="shared" ca="1" si="1"/>
        <v>45637</v>
      </c>
      <c r="N7" s="130">
        <f t="shared" ca="1" si="1"/>
        <v>45638</v>
      </c>
      <c r="O7" s="130">
        <f t="shared" ca="1" si="1"/>
        <v>45639</v>
      </c>
      <c r="P7" s="130">
        <f t="shared" ca="1" si="1"/>
        <v>45640</v>
      </c>
      <c r="Q7" s="130">
        <f t="shared" ca="1" si="1"/>
        <v>45641</v>
      </c>
      <c r="R7" s="130">
        <f t="shared" ca="1" si="1"/>
        <v>45642</v>
      </c>
      <c r="S7" s="130">
        <f t="shared" ca="1" si="1"/>
        <v>45643</v>
      </c>
      <c r="T7" s="130">
        <f t="shared" ca="1" si="1"/>
        <v>45644</v>
      </c>
      <c r="U7" s="130">
        <f t="shared" ca="1" si="1"/>
        <v>45645</v>
      </c>
      <c r="V7" s="130">
        <f t="shared" ca="1" si="1"/>
        <v>45646</v>
      </c>
      <c r="W7" s="130">
        <f t="shared" ca="1" si="1"/>
        <v>45647</v>
      </c>
      <c r="X7" s="130">
        <f t="shared" ca="1" si="1"/>
        <v>45648</v>
      </c>
      <c r="Y7" s="130">
        <f t="shared" ca="1" si="1"/>
        <v>45649</v>
      </c>
      <c r="Z7" s="130">
        <f t="shared" ca="1" si="1"/>
        <v>45650</v>
      </c>
      <c r="AA7" s="130">
        <f t="shared" ca="1" si="1"/>
        <v>45651</v>
      </c>
      <c r="AB7" s="130">
        <f t="shared" ca="1" si="1"/>
        <v>45652</v>
      </c>
      <c r="AC7" s="130">
        <f t="shared" ca="1" si="1"/>
        <v>45653</v>
      </c>
      <c r="AD7" s="130">
        <f t="shared" ca="1" si="1"/>
        <v>45654</v>
      </c>
      <c r="AE7" s="130">
        <f t="shared" ca="1" si="1"/>
        <v>45655</v>
      </c>
      <c r="AF7" s="130">
        <f t="shared" ca="1" si="1"/>
        <v>45656</v>
      </c>
      <c r="AG7" s="130">
        <f t="shared" ca="1" si="1"/>
        <v>45657</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f t="shared" ca="1" si="2"/>
        <v>31</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7" priority="5" stopIfTrue="1">
      <formula>C6&gt;=6</formula>
    </cfRule>
  </conditionalFormatting>
  <conditionalFormatting sqref="C7">
    <cfRule type="containsText" dxfId="6" priority="6" stopIfTrue="1" operator="containsText" text="Sa;So">
      <formula>NOT(ISERROR(SEARCH("Sa;So",C7)))</formula>
    </cfRule>
  </conditionalFormatting>
  <conditionalFormatting sqref="AF3:AI3">
    <cfRule type="expression" dxfId="5" priority="7" stopIfTrue="1">
      <formula>$AF$3&gt;$C$5</formula>
    </cfRule>
  </conditionalFormatting>
  <conditionalFormatting sqref="C9:AG9">
    <cfRule type="expression" dxfId="4" priority="8" stopIfTrue="1">
      <formula>C9&gt;#REF!</formula>
    </cfRule>
  </conditionalFormatting>
  <conditionalFormatting sqref="N3:P3">
    <cfRule type="expression" dxfId="3" priority="4" stopIfTrue="1">
      <formula>$AH$10&gt;$C$5</formula>
    </cfRule>
  </conditionalFormatting>
  <conditionalFormatting sqref="Q3:S3">
    <cfRule type="expression" dxfId="2" priority="3" stopIfTrue="1">
      <formula>$AH$27&gt;$D$5</formula>
    </cfRule>
  </conditionalFormatting>
  <conditionalFormatting sqref="T3:V3">
    <cfRule type="expression" dxfId="1" priority="2" stopIfTrue="1">
      <formula>$AH$44&gt;$E$5</formula>
    </cfRule>
  </conditionalFormatting>
  <conditionalFormatting sqref="W3:Y3">
    <cfRule type="expression" dxfId="0"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C66"/>
  <sheetViews>
    <sheetView showGridLines="0" showZeros="0" topLeftCell="C1" zoomScale="85" zoomScaleNormal="85" zoomScalePageLayoutView="200" workbookViewId="0">
      <pane ySplit="1" topLeftCell="A2" activePane="bottomLeft" state="frozen"/>
      <selection activeCell="B1" sqref="B1"/>
      <selection pane="bottomLeft" activeCell="V11" sqref="V11"/>
    </sheetView>
  </sheetViews>
  <sheetFormatPr baseColWidth="10" defaultRowHeight="12.75" x14ac:dyDescent="0.2"/>
  <cols>
    <col min="1" max="2" width="8.28515625" style="100" hidden="1" customWidth="1"/>
    <col min="3" max="3" width="18.28515625" style="100" customWidth="1"/>
    <col min="4" max="18" width="9.28515625" style="100" customWidth="1"/>
    <col min="19" max="19" width="4" style="100" customWidth="1"/>
    <col min="20" max="20" width="9.28515625" style="100" customWidth="1"/>
    <col min="21" max="21" width="7.5703125" style="100" customWidth="1"/>
    <col min="22" max="23" width="11.42578125" style="100"/>
    <col min="24" max="24" width="12.42578125" style="100" customWidth="1"/>
    <col min="25" max="16384" width="11.42578125" style="100"/>
  </cols>
  <sheetData>
    <row r="1" spans="1:29" s="99" customFormat="1" ht="20.25" customHeight="1" x14ac:dyDescent="0.2">
      <c r="C1" s="111" t="str">
        <f>"SUMMARY Project days for business year " &amp; YEAR(Central!H4)  &amp; " for " &amp; D3</f>
        <v>SUMMARY Project days for business year 2024 for 0</v>
      </c>
      <c r="D1" s="116"/>
      <c r="E1" s="116"/>
      <c r="F1" s="116"/>
      <c r="G1" s="116"/>
      <c r="H1" s="116"/>
      <c r="I1" s="117"/>
      <c r="J1" s="117"/>
      <c r="Q1" s="197"/>
      <c r="R1" s="197"/>
      <c r="T1" s="196"/>
    </row>
    <row r="2" spans="1:29" s="99" customFormat="1" ht="12.75" customHeight="1" x14ac:dyDescent="0.2">
      <c r="C2" s="116"/>
      <c r="D2" s="116"/>
      <c r="E2" s="116"/>
      <c r="F2" s="116"/>
      <c r="G2" s="116"/>
      <c r="H2" s="116"/>
      <c r="I2" s="112"/>
      <c r="J2" s="112"/>
    </row>
    <row r="3" spans="1:29" s="99" customFormat="1" ht="13.5" customHeight="1" x14ac:dyDescent="0.2">
      <c r="C3" s="96" t="s">
        <v>43</v>
      </c>
      <c r="D3" s="186">
        <f>Central!H5</f>
        <v>0</v>
      </c>
      <c r="E3" s="86"/>
      <c r="F3" s="96"/>
      <c r="G3" s="113"/>
      <c r="H3" s="113"/>
      <c r="I3" s="113"/>
      <c r="J3" s="113"/>
    </row>
    <row r="4" spans="1:29" s="99" customFormat="1" x14ac:dyDescent="0.2">
      <c r="C4" s="96" t="s">
        <v>46</v>
      </c>
      <c r="D4" s="186" t="str">
        <f>Central!H6</f>
        <v>Leibniz Universität Hannover</v>
      </c>
      <c r="E4" s="86"/>
      <c r="F4" s="96"/>
    </row>
    <row r="5" spans="1:29" s="99" customFormat="1" x14ac:dyDescent="0.2">
      <c r="C5" s="99" t="s">
        <v>70</v>
      </c>
      <c r="D5" s="186">
        <f>Central!H7</f>
        <v>0</v>
      </c>
      <c r="E5" s="177"/>
      <c r="F5" s="177"/>
      <c r="G5" s="100"/>
      <c r="I5" s="100"/>
      <c r="J5" s="100"/>
    </row>
    <row r="6" spans="1:29" s="99" customFormat="1" hidden="1" x14ac:dyDescent="0.2">
      <c r="D6" s="187">
        <v>1</v>
      </c>
      <c r="E6" s="188">
        <v>2</v>
      </c>
      <c r="F6" s="187">
        <v>3</v>
      </c>
      <c r="G6" s="188">
        <v>4</v>
      </c>
      <c r="H6" s="187">
        <v>5</v>
      </c>
      <c r="I6" s="188">
        <v>6</v>
      </c>
      <c r="J6" s="187">
        <v>7</v>
      </c>
      <c r="K6" s="188">
        <v>8</v>
      </c>
      <c r="L6" s="187">
        <v>9</v>
      </c>
      <c r="M6" s="188">
        <v>10</v>
      </c>
      <c r="N6" s="187">
        <v>11</v>
      </c>
      <c r="O6" s="188">
        <v>12</v>
      </c>
      <c r="P6" s="187">
        <v>13</v>
      </c>
      <c r="Q6" s="188">
        <v>14</v>
      </c>
      <c r="R6" s="187">
        <v>15</v>
      </c>
    </row>
    <row r="7" spans="1:29" s="99" customFormat="1" ht="31.5" customHeight="1" thickBot="1" x14ac:dyDescent="0.25">
      <c r="G7" s="114"/>
      <c r="H7" s="114"/>
      <c r="I7" s="114"/>
      <c r="J7" s="114"/>
      <c r="Y7" s="296" t="str">
        <f>Central!K3</f>
        <v>Acronym 1</v>
      </c>
      <c r="Z7" s="297" t="str">
        <f>Central!L3</f>
        <v>Acronym 2</v>
      </c>
      <c r="AA7" s="298" t="str">
        <f>Central!M3</f>
        <v>Acronym 3</v>
      </c>
      <c r="AB7" s="299" t="str">
        <f>Central!N3</f>
        <v>Full contract at LUH</v>
      </c>
    </row>
    <row r="8" spans="1:29" ht="18.75" thickBot="1" x14ac:dyDescent="0.25">
      <c r="C8" s="332" t="str">
        <f>Central!A14</f>
        <v xml:space="preserve">Horizon Europe Project: Acronym 1- Nr: </v>
      </c>
      <c r="D8" s="332"/>
      <c r="E8" s="332"/>
      <c r="F8" s="332"/>
      <c r="G8" s="332"/>
      <c r="H8" s="332"/>
      <c r="I8" s="332"/>
      <c r="J8" s="332"/>
      <c r="K8" s="332"/>
      <c r="L8" s="332"/>
      <c r="M8" s="332"/>
      <c r="N8" s="332"/>
      <c r="O8" s="332"/>
      <c r="P8" s="332"/>
      <c r="Q8" s="332"/>
      <c r="R8" s="332"/>
      <c r="S8" s="252"/>
      <c r="T8" s="252"/>
      <c r="V8" s="223" t="s">
        <v>81</v>
      </c>
      <c r="W8" s="224"/>
      <c r="X8" s="224"/>
      <c r="Y8" s="272">
        <f ca="1">Central!K5-'Total Project'!T26</f>
        <v>0</v>
      </c>
      <c r="Z8" s="272">
        <f ca="1">Central!L5-'Total Project'!T46</f>
        <v>0</v>
      </c>
      <c r="AA8" s="272">
        <f ca="1">Central!M5-'Total Project'!T66</f>
        <v>0</v>
      </c>
      <c r="AB8" s="272">
        <f ca="1">Central!N5-'Total Project'!T26-'Total Project'!T46-'Total Project'!T66</f>
        <v>0</v>
      </c>
      <c r="AC8" s="271"/>
    </row>
    <row r="9" spans="1:29" hidden="1" x14ac:dyDescent="0.2">
      <c r="A9" s="159" t="s">
        <v>48</v>
      </c>
      <c r="B9" s="159"/>
      <c r="C9" s="157" t="str">
        <f>Central!$B$18</f>
        <v>AH</v>
      </c>
      <c r="D9" s="157">
        <f>Central!$B$19</f>
        <v>11</v>
      </c>
      <c r="E9" s="157">
        <f>D9+1</f>
        <v>12</v>
      </c>
      <c r="F9" s="157">
        <f>E9+1</f>
        <v>13</v>
      </c>
      <c r="G9" s="157">
        <f t="shared" ref="G9:R9" si="0">F9+1</f>
        <v>14</v>
      </c>
      <c r="H9" s="157">
        <f t="shared" si="0"/>
        <v>15</v>
      </c>
      <c r="I9" s="157">
        <f t="shared" si="0"/>
        <v>16</v>
      </c>
      <c r="J9" s="157">
        <f t="shared" si="0"/>
        <v>17</v>
      </c>
      <c r="K9" s="157">
        <f t="shared" si="0"/>
        <v>18</v>
      </c>
      <c r="L9" s="157">
        <f t="shared" si="0"/>
        <v>19</v>
      </c>
      <c r="M9" s="157">
        <f t="shared" si="0"/>
        <v>20</v>
      </c>
      <c r="N9" s="157">
        <f t="shared" si="0"/>
        <v>21</v>
      </c>
      <c r="O9" s="157">
        <f t="shared" si="0"/>
        <v>22</v>
      </c>
      <c r="P9" s="157">
        <f t="shared" si="0"/>
        <v>23</v>
      </c>
      <c r="Q9" s="157">
        <f t="shared" si="0"/>
        <v>24</v>
      </c>
      <c r="R9" s="157">
        <f t="shared" si="0"/>
        <v>25</v>
      </c>
      <c r="S9" s="157"/>
      <c r="T9" s="153"/>
    </row>
    <row r="10" spans="1:29" ht="13.5" hidden="1" thickBot="1" x14ac:dyDescent="0.25">
      <c r="A10" s="159" t="s">
        <v>49</v>
      </c>
      <c r="B10" s="159"/>
      <c r="C10" s="157" t="str">
        <f>Central!$B$20</f>
        <v>I</v>
      </c>
      <c r="D10" s="157">
        <f>Central!$B$21</f>
        <v>18</v>
      </c>
      <c r="E10" s="157">
        <f>D10+1</f>
        <v>19</v>
      </c>
      <c r="F10" s="157">
        <f t="shared" ref="F10:R10" si="1">E10+1</f>
        <v>20</v>
      </c>
      <c r="G10" s="157">
        <f t="shared" si="1"/>
        <v>21</v>
      </c>
      <c r="H10" s="157">
        <f t="shared" si="1"/>
        <v>22</v>
      </c>
      <c r="I10" s="157">
        <f t="shared" si="1"/>
        <v>23</v>
      </c>
      <c r="J10" s="157">
        <f t="shared" si="1"/>
        <v>24</v>
      </c>
      <c r="K10" s="157">
        <f t="shared" si="1"/>
        <v>25</v>
      </c>
      <c r="L10" s="157">
        <f t="shared" si="1"/>
        <v>26</v>
      </c>
      <c r="M10" s="157">
        <f t="shared" si="1"/>
        <v>27</v>
      </c>
      <c r="N10" s="157">
        <f t="shared" si="1"/>
        <v>28</v>
      </c>
      <c r="O10" s="157">
        <f t="shared" si="1"/>
        <v>29</v>
      </c>
      <c r="P10" s="157">
        <f t="shared" si="1"/>
        <v>30</v>
      </c>
      <c r="Q10" s="157">
        <f t="shared" si="1"/>
        <v>31</v>
      </c>
      <c r="R10" s="157">
        <f t="shared" si="1"/>
        <v>32</v>
      </c>
      <c r="S10" s="157"/>
      <c r="T10" s="153"/>
    </row>
    <row r="11" spans="1:29" ht="18" customHeight="1" x14ac:dyDescent="0.2">
      <c r="A11" s="154"/>
      <c r="B11" s="154"/>
      <c r="C11" s="175">
        <f>$D$3</f>
        <v>0</v>
      </c>
      <c r="D11" s="164">
        <f>INDEX(Central!$G$18:$G$32,D6,1)</f>
        <v>0</v>
      </c>
      <c r="E11" s="164">
        <f>INDEX(Central!$G$18:$G$32,E6,1)</f>
        <v>0</v>
      </c>
      <c r="F11" s="164">
        <f>INDEX(Central!$G$18:$G$32,F6,1)</f>
        <v>0</v>
      </c>
      <c r="G11" s="164">
        <f>INDEX(Central!$G$18:$G$32,G6,1)</f>
        <v>0</v>
      </c>
      <c r="H11" s="164">
        <f>INDEX(Central!$G$18:$G$32,H6,1)</f>
        <v>0</v>
      </c>
      <c r="I11" s="164">
        <f>INDEX(Central!$G$18:$G$32,I6,1)</f>
        <v>0</v>
      </c>
      <c r="J11" s="164">
        <f>INDEX(Central!$G$18:$G$32,J6,1)</f>
        <v>0</v>
      </c>
      <c r="K11" s="164">
        <f>INDEX(Central!$G$18:$G$32,K6,1)</f>
        <v>0</v>
      </c>
      <c r="L11" s="164">
        <f>INDEX(Central!$G$18:$G$32,L6,1)</f>
        <v>0</v>
      </c>
      <c r="M11" s="164">
        <f>INDEX(Central!$G$18:$G$32,M6,1)</f>
        <v>0</v>
      </c>
      <c r="N11" s="164">
        <f>INDEX(Central!$G$18:$G$32,N6,1)</f>
        <v>0</v>
      </c>
      <c r="O11" s="164">
        <f>INDEX(Central!$G$18:$G$32,O6,1)</f>
        <v>0</v>
      </c>
      <c r="P11" s="164">
        <f>INDEX(Central!$G$18:$G$32,P6,1)</f>
        <v>0</v>
      </c>
      <c r="Q11" s="164">
        <f>INDEX(Central!$G$18:$G$32,Q6,1)</f>
        <v>0</v>
      </c>
      <c r="R11" s="164">
        <f>INDEX(Central!$G$18:$G$32,R6,1)</f>
        <v>0</v>
      </c>
      <c r="S11" s="161"/>
      <c r="T11" s="131" t="s">
        <v>10</v>
      </c>
    </row>
    <row r="12" spans="1:29" ht="21.75" customHeight="1" x14ac:dyDescent="0.2">
      <c r="A12" s="154"/>
      <c r="B12" s="154"/>
      <c r="C12" s="191"/>
      <c r="D12" s="135">
        <f t="shared" ref="D12:R12" ca="1" si="2">INDIRECT("'Central'!$"&amp;$C$10 &amp; "$"&amp;D$10)</f>
        <v>0</v>
      </c>
      <c r="E12" s="135">
        <f t="shared" ca="1" si="2"/>
        <v>0</v>
      </c>
      <c r="F12" s="135">
        <f t="shared" ca="1" si="2"/>
        <v>0</v>
      </c>
      <c r="G12" s="135">
        <f t="shared" ca="1" si="2"/>
        <v>0</v>
      </c>
      <c r="H12" s="135">
        <f t="shared" ca="1" si="2"/>
        <v>0</v>
      </c>
      <c r="I12" s="135">
        <f t="shared" ca="1" si="2"/>
        <v>0</v>
      </c>
      <c r="J12" s="135">
        <f t="shared" ca="1" si="2"/>
        <v>0</v>
      </c>
      <c r="K12" s="135">
        <f t="shared" ca="1" si="2"/>
        <v>0</v>
      </c>
      <c r="L12" s="135">
        <f t="shared" ca="1" si="2"/>
        <v>0</v>
      </c>
      <c r="M12" s="135">
        <f t="shared" ca="1" si="2"/>
        <v>0</v>
      </c>
      <c r="N12" s="135">
        <f t="shared" ca="1" si="2"/>
        <v>0</v>
      </c>
      <c r="O12" s="135">
        <f t="shared" ca="1" si="2"/>
        <v>0</v>
      </c>
      <c r="P12" s="135">
        <f t="shared" ca="1" si="2"/>
        <v>0</v>
      </c>
      <c r="Q12" s="135">
        <f t="shared" ca="1" si="2"/>
        <v>0</v>
      </c>
      <c r="R12" s="165">
        <f t="shared" ca="1" si="2"/>
        <v>0</v>
      </c>
      <c r="S12" s="161"/>
      <c r="T12" s="131"/>
    </row>
    <row r="13" spans="1:29" x14ac:dyDescent="0.2">
      <c r="A13" s="158">
        <f>MONTH(Central!$H$4)</f>
        <v>1</v>
      </c>
      <c r="B13" s="158">
        <f>YEAR(Central!$H$4)</f>
        <v>2024</v>
      </c>
      <c r="C13" s="193">
        <f>DATEVALUE("1." &amp; A13 &amp; "."&amp; B13)</f>
        <v>45292</v>
      </c>
      <c r="D13" s="152">
        <f t="shared" ref="D13:R24" ca="1" si="3">INDIRECT("'M"&amp;TEXT($A13,"00")&amp;"'!$"&amp;$C$9 &amp; "$"&amp;D$9)</f>
        <v>0</v>
      </c>
      <c r="E13" s="152">
        <f ca="1">INDIRECT("'M"&amp;TEXT($A13,"00")&amp;"'!$"&amp;$C$9 &amp; "$"&amp;E$9)</f>
        <v>0</v>
      </c>
      <c r="F13" s="152">
        <f t="shared" ca="1" si="3"/>
        <v>0</v>
      </c>
      <c r="G13" s="152">
        <f t="shared" ca="1" si="3"/>
        <v>0</v>
      </c>
      <c r="H13" s="152">
        <f t="shared" ca="1" si="3"/>
        <v>0</v>
      </c>
      <c r="I13" s="152">
        <f t="shared" ca="1" si="3"/>
        <v>0</v>
      </c>
      <c r="J13" s="152">
        <f t="shared" ca="1" si="3"/>
        <v>0</v>
      </c>
      <c r="K13" s="152">
        <f t="shared" ca="1" si="3"/>
        <v>0</v>
      </c>
      <c r="L13" s="152">
        <f t="shared" ca="1" si="3"/>
        <v>0</v>
      </c>
      <c r="M13" s="152">
        <f t="shared" ca="1" si="3"/>
        <v>0</v>
      </c>
      <c r="N13" s="152">
        <f t="shared" ca="1" si="3"/>
        <v>0</v>
      </c>
      <c r="O13" s="152">
        <f t="shared" ca="1" si="3"/>
        <v>0</v>
      </c>
      <c r="P13" s="152">
        <f t="shared" ca="1" si="3"/>
        <v>0</v>
      </c>
      <c r="Q13" s="152">
        <f t="shared" ca="1" si="3"/>
        <v>0</v>
      </c>
      <c r="R13" s="206">
        <f t="shared" ca="1" si="3"/>
        <v>0</v>
      </c>
      <c r="S13" s="162"/>
      <c r="T13" s="152">
        <f ca="1">SUM(D13:R13)</f>
        <v>0</v>
      </c>
    </row>
    <row r="14" spans="1:29" x14ac:dyDescent="0.2">
      <c r="A14" s="158">
        <f>IF(A13+1&gt;12,1,A13+1)</f>
        <v>2</v>
      </c>
      <c r="B14" s="158">
        <f>IF(A14=1,B13+1,B13)</f>
        <v>2024</v>
      </c>
      <c r="C14" s="193">
        <f t="shared" ref="C14:C24" si="4">DATEVALUE("1." &amp; A14 &amp; "."&amp; B14)</f>
        <v>45323</v>
      </c>
      <c r="D14" s="152">
        <f t="shared" ca="1" si="3"/>
        <v>0</v>
      </c>
      <c r="E14" s="152">
        <f ca="1">INDIRECT("'M"&amp;TEXT($A14,"00")&amp;"'!$"&amp;$C$9 &amp; "$"&amp;E$9)</f>
        <v>0</v>
      </c>
      <c r="F14" s="152">
        <f t="shared" ca="1" si="3"/>
        <v>0</v>
      </c>
      <c r="G14" s="152">
        <f t="shared" ca="1" si="3"/>
        <v>0</v>
      </c>
      <c r="H14" s="152">
        <f t="shared" ca="1" si="3"/>
        <v>0</v>
      </c>
      <c r="I14" s="152">
        <f t="shared" ca="1" si="3"/>
        <v>0</v>
      </c>
      <c r="J14" s="152">
        <f t="shared" ca="1" si="3"/>
        <v>0</v>
      </c>
      <c r="K14" s="152">
        <f t="shared" ca="1" si="3"/>
        <v>0</v>
      </c>
      <c r="L14" s="152">
        <f t="shared" ca="1" si="3"/>
        <v>0</v>
      </c>
      <c r="M14" s="152">
        <f t="shared" ca="1" si="3"/>
        <v>0</v>
      </c>
      <c r="N14" s="152">
        <f t="shared" ca="1" si="3"/>
        <v>0</v>
      </c>
      <c r="O14" s="152">
        <f t="shared" ca="1" si="3"/>
        <v>0</v>
      </c>
      <c r="P14" s="152">
        <f t="shared" ca="1" si="3"/>
        <v>0</v>
      </c>
      <c r="Q14" s="152">
        <f t="shared" ca="1" si="3"/>
        <v>0</v>
      </c>
      <c r="R14" s="206">
        <f t="shared" ca="1" si="3"/>
        <v>0</v>
      </c>
      <c r="S14" s="162"/>
      <c r="T14" s="152">
        <f t="shared" ref="T14:T24" ca="1" si="5">SUM(D14:R14)</f>
        <v>0</v>
      </c>
    </row>
    <row r="15" spans="1:29" x14ac:dyDescent="0.2">
      <c r="A15" s="158">
        <f t="shared" ref="A15:A24" si="6">IF(A14+1&gt;12,1,A14+1)</f>
        <v>3</v>
      </c>
      <c r="B15" s="158">
        <f t="shared" ref="B15:B24" si="7">IF(A15=1,B14+1,B14)</f>
        <v>2024</v>
      </c>
      <c r="C15" s="193">
        <f t="shared" si="4"/>
        <v>45352</v>
      </c>
      <c r="D15" s="152">
        <f t="shared" ca="1" si="3"/>
        <v>0</v>
      </c>
      <c r="E15" s="152">
        <f t="shared" ca="1" si="3"/>
        <v>0</v>
      </c>
      <c r="F15" s="152">
        <f t="shared" ca="1" si="3"/>
        <v>0</v>
      </c>
      <c r="G15" s="152">
        <f t="shared" ca="1" si="3"/>
        <v>0</v>
      </c>
      <c r="H15" s="152">
        <f t="shared" ca="1" si="3"/>
        <v>0</v>
      </c>
      <c r="I15" s="152">
        <f t="shared" ca="1" si="3"/>
        <v>0</v>
      </c>
      <c r="J15" s="152">
        <f t="shared" ca="1" si="3"/>
        <v>0</v>
      </c>
      <c r="K15" s="152">
        <f t="shared" ca="1" si="3"/>
        <v>0</v>
      </c>
      <c r="L15" s="152">
        <f t="shared" ca="1" si="3"/>
        <v>0</v>
      </c>
      <c r="M15" s="152">
        <f t="shared" ca="1" si="3"/>
        <v>0</v>
      </c>
      <c r="N15" s="152">
        <f t="shared" ca="1" si="3"/>
        <v>0</v>
      </c>
      <c r="O15" s="152">
        <f t="shared" ca="1" si="3"/>
        <v>0</v>
      </c>
      <c r="P15" s="152">
        <f t="shared" ca="1" si="3"/>
        <v>0</v>
      </c>
      <c r="Q15" s="152">
        <f t="shared" ca="1" si="3"/>
        <v>0</v>
      </c>
      <c r="R15" s="206">
        <f t="shared" ca="1" si="3"/>
        <v>0</v>
      </c>
      <c r="S15" s="162"/>
      <c r="T15" s="152">
        <f t="shared" ca="1" si="5"/>
        <v>0</v>
      </c>
    </row>
    <row r="16" spans="1:29" x14ac:dyDescent="0.2">
      <c r="A16" s="158">
        <f t="shared" si="6"/>
        <v>4</v>
      </c>
      <c r="B16" s="158">
        <f t="shared" si="7"/>
        <v>2024</v>
      </c>
      <c r="C16" s="193">
        <f t="shared" si="4"/>
        <v>45383</v>
      </c>
      <c r="D16" s="152">
        <f t="shared" ca="1" si="3"/>
        <v>0</v>
      </c>
      <c r="E16" s="152">
        <f t="shared" ca="1" si="3"/>
        <v>0</v>
      </c>
      <c r="F16" s="152">
        <f t="shared" ca="1" si="3"/>
        <v>0</v>
      </c>
      <c r="G16" s="152">
        <f t="shared" ca="1" si="3"/>
        <v>0</v>
      </c>
      <c r="H16" s="152">
        <f t="shared" ca="1" si="3"/>
        <v>0</v>
      </c>
      <c r="I16" s="152">
        <f t="shared" ca="1" si="3"/>
        <v>0</v>
      </c>
      <c r="J16" s="152">
        <f t="shared" ca="1" si="3"/>
        <v>0</v>
      </c>
      <c r="K16" s="152">
        <f t="shared" ca="1" si="3"/>
        <v>0</v>
      </c>
      <c r="L16" s="152">
        <f t="shared" ca="1" si="3"/>
        <v>0</v>
      </c>
      <c r="M16" s="152">
        <f t="shared" ca="1" si="3"/>
        <v>0</v>
      </c>
      <c r="N16" s="152">
        <f t="shared" ca="1" si="3"/>
        <v>0</v>
      </c>
      <c r="O16" s="152">
        <f t="shared" ca="1" si="3"/>
        <v>0</v>
      </c>
      <c r="P16" s="152">
        <f t="shared" ca="1" si="3"/>
        <v>0</v>
      </c>
      <c r="Q16" s="152">
        <f t="shared" ca="1" si="3"/>
        <v>0</v>
      </c>
      <c r="R16" s="206">
        <f t="shared" ca="1" si="3"/>
        <v>0</v>
      </c>
      <c r="S16" s="162"/>
      <c r="T16" s="152">
        <f t="shared" ca="1" si="5"/>
        <v>0</v>
      </c>
    </row>
    <row r="17" spans="1:21" x14ac:dyDescent="0.2">
      <c r="A17" s="158">
        <f t="shared" si="6"/>
        <v>5</v>
      </c>
      <c r="B17" s="158">
        <f t="shared" si="7"/>
        <v>2024</v>
      </c>
      <c r="C17" s="193">
        <f t="shared" si="4"/>
        <v>45413</v>
      </c>
      <c r="D17" s="152">
        <f t="shared" ca="1" si="3"/>
        <v>0</v>
      </c>
      <c r="E17" s="152">
        <f t="shared" ca="1" si="3"/>
        <v>0</v>
      </c>
      <c r="F17" s="152">
        <f t="shared" ca="1" si="3"/>
        <v>0</v>
      </c>
      <c r="G17" s="152">
        <f t="shared" ca="1" si="3"/>
        <v>0</v>
      </c>
      <c r="H17" s="152">
        <f t="shared" ca="1" si="3"/>
        <v>0</v>
      </c>
      <c r="I17" s="152">
        <f t="shared" ca="1" si="3"/>
        <v>0</v>
      </c>
      <c r="J17" s="152">
        <f t="shared" ca="1" si="3"/>
        <v>0</v>
      </c>
      <c r="K17" s="152">
        <f t="shared" ca="1" si="3"/>
        <v>0</v>
      </c>
      <c r="L17" s="152">
        <f t="shared" ca="1" si="3"/>
        <v>0</v>
      </c>
      <c r="M17" s="152">
        <f t="shared" ca="1" si="3"/>
        <v>0</v>
      </c>
      <c r="N17" s="152">
        <f t="shared" ca="1" si="3"/>
        <v>0</v>
      </c>
      <c r="O17" s="152">
        <f t="shared" ca="1" si="3"/>
        <v>0</v>
      </c>
      <c r="P17" s="152">
        <f t="shared" ca="1" si="3"/>
        <v>0</v>
      </c>
      <c r="Q17" s="152">
        <f t="shared" ca="1" si="3"/>
        <v>0</v>
      </c>
      <c r="R17" s="206">
        <f t="shared" ca="1" si="3"/>
        <v>0</v>
      </c>
      <c r="S17" s="162"/>
      <c r="T17" s="152">
        <f t="shared" ca="1" si="5"/>
        <v>0</v>
      </c>
    </row>
    <row r="18" spans="1:21" x14ac:dyDescent="0.2">
      <c r="A18" s="158">
        <f t="shared" si="6"/>
        <v>6</v>
      </c>
      <c r="B18" s="158">
        <f t="shared" si="7"/>
        <v>2024</v>
      </c>
      <c r="C18" s="193">
        <f t="shared" si="4"/>
        <v>45444</v>
      </c>
      <c r="D18" s="152">
        <f t="shared" ca="1" si="3"/>
        <v>0</v>
      </c>
      <c r="E18" s="152">
        <f t="shared" ca="1" si="3"/>
        <v>0</v>
      </c>
      <c r="F18" s="152">
        <f t="shared" ca="1" si="3"/>
        <v>0</v>
      </c>
      <c r="G18" s="152">
        <f t="shared" ca="1" si="3"/>
        <v>0</v>
      </c>
      <c r="H18" s="152">
        <f t="shared" ca="1" si="3"/>
        <v>0</v>
      </c>
      <c r="I18" s="152">
        <f t="shared" ca="1" si="3"/>
        <v>0</v>
      </c>
      <c r="J18" s="152">
        <f t="shared" ca="1" si="3"/>
        <v>0</v>
      </c>
      <c r="K18" s="152">
        <f t="shared" ca="1" si="3"/>
        <v>0</v>
      </c>
      <c r="L18" s="152">
        <f t="shared" ca="1" si="3"/>
        <v>0</v>
      </c>
      <c r="M18" s="152">
        <f t="shared" ca="1" si="3"/>
        <v>0</v>
      </c>
      <c r="N18" s="152">
        <f t="shared" ca="1" si="3"/>
        <v>0</v>
      </c>
      <c r="O18" s="152">
        <f t="shared" ca="1" si="3"/>
        <v>0</v>
      </c>
      <c r="P18" s="152">
        <f t="shared" ca="1" si="3"/>
        <v>0</v>
      </c>
      <c r="Q18" s="152">
        <f t="shared" ca="1" si="3"/>
        <v>0</v>
      </c>
      <c r="R18" s="206">
        <f t="shared" ca="1" si="3"/>
        <v>0</v>
      </c>
      <c r="S18" s="162"/>
      <c r="T18" s="152">
        <f t="shared" ca="1" si="5"/>
        <v>0</v>
      </c>
    </row>
    <row r="19" spans="1:21" x14ac:dyDescent="0.2">
      <c r="A19" s="158">
        <f t="shared" si="6"/>
        <v>7</v>
      </c>
      <c r="B19" s="158">
        <f t="shared" si="7"/>
        <v>2024</v>
      </c>
      <c r="C19" s="193">
        <f t="shared" si="4"/>
        <v>45474</v>
      </c>
      <c r="D19" s="152">
        <f t="shared" ca="1" si="3"/>
        <v>0</v>
      </c>
      <c r="E19" s="152">
        <f t="shared" ca="1" si="3"/>
        <v>0</v>
      </c>
      <c r="F19" s="152">
        <f t="shared" ca="1" si="3"/>
        <v>0</v>
      </c>
      <c r="G19" s="152">
        <f t="shared" ca="1" si="3"/>
        <v>0</v>
      </c>
      <c r="H19" s="152">
        <f t="shared" ca="1" si="3"/>
        <v>0</v>
      </c>
      <c r="I19" s="152">
        <f t="shared" ca="1" si="3"/>
        <v>0</v>
      </c>
      <c r="J19" s="152">
        <f t="shared" ca="1" si="3"/>
        <v>0</v>
      </c>
      <c r="K19" s="152">
        <f t="shared" ca="1" si="3"/>
        <v>0</v>
      </c>
      <c r="L19" s="152">
        <f t="shared" ca="1" si="3"/>
        <v>0</v>
      </c>
      <c r="M19" s="152">
        <f t="shared" ca="1" si="3"/>
        <v>0</v>
      </c>
      <c r="N19" s="152">
        <f t="shared" ca="1" si="3"/>
        <v>0</v>
      </c>
      <c r="O19" s="152">
        <f t="shared" ca="1" si="3"/>
        <v>0</v>
      </c>
      <c r="P19" s="152">
        <f t="shared" ca="1" si="3"/>
        <v>0</v>
      </c>
      <c r="Q19" s="152">
        <f t="shared" ca="1" si="3"/>
        <v>0</v>
      </c>
      <c r="R19" s="206">
        <f t="shared" ca="1" si="3"/>
        <v>0</v>
      </c>
      <c r="S19" s="162"/>
      <c r="T19" s="152">
        <f t="shared" ca="1" si="5"/>
        <v>0</v>
      </c>
    </row>
    <row r="20" spans="1:21" x14ac:dyDescent="0.2">
      <c r="A20" s="158">
        <f t="shared" si="6"/>
        <v>8</v>
      </c>
      <c r="B20" s="158">
        <f t="shared" si="7"/>
        <v>2024</v>
      </c>
      <c r="C20" s="193">
        <f t="shared" si="4"/>
        <v>45505</v>
      </c>
      <c r="D20" s="152">
        <f t="shared" ca="1" si="3"/>
        <v>0</v>
      </c>
      <c r="E20" s="152">
        <f t="shared" ca="1" si="3"/>
        <v>0</v>
      </c>
      <c r="F20" s="152">
        <f t="shared" ca="1" si="3"/>
        <v>0</v>
      </c>
      <c r="G20" s="152">
        <f t="shared" ca="1" si="3"/>
        <v>0</v>
      </c>
      <c r="H20" s="152">
        <f t="shared" ca="1" si="3"/>
        <v>0</v>
      </c>
      <c r="I20" s="152">
        <f t="shared" ca="1" si="3"/>
        <v>0</v>
      </c>
      <c r="J20" s="152">
        <f t="shared" ca="1" si="3"/>
        <v>0</v>
      </c>
      <c r="K20" s="152">
        <f t="shared" ca="1" si="3"/>
        <v>0</v>
      </c>
      <c r="L20" s="152">
        <f t="shared" ca="1" si="3"/>
        <v>0</v>
      </c>
      <c r="M20" s="152">
        <f t="shared" ca="1" si="3"/>
        <v>0</v>
      </c>
      <c r="N20" s="152">
        <f t="shared" ca="1" si="3"/>
        <v>0</v>
      </c>
      <c r="O20" s="152">
        <f t="shared" ca="1" si="3"/>
        <v>0</v>
      </c>
      <c r="P20" s="152">
        <f t="shared" ca="1" si="3"/>
        <v>0</v>
      </c>
      <c r="Q20" s="152">
        <f t="shared" ca="1" si="3"/>
        <v>0</v>
      </c>
      <c r="R20" s="206">
        <f t="shared" ca="1" si="3"/>
        <v>0</v>
      </c>
      <c r="S20" s="162"/>
      <c r="T20" s="152">
        <f t="shared" ca="1" si="5"/>
        <v>0</v>
      </c>
    </row>
    <row r="21" spans="1:21" x14ac:dyDescent="0.2">
      <c r="A21" s="158">
        <f t="shared" si="6"/>
        <v>9</v>
      </c>
      <c r="B21" s="158">
        <f t="shared" si="7"/>
        <v>2024</v>
      </c>
      <c r="C21" s="193">
        <f t="shared" si="4"/>
        <v>45536</v>
      </c>
      <c r="D21" s="152">
        <f t="shared" ca="1" si="3"/>
        <v>0</v>
      </c>
      <c r="E21" s="152">
        <f t="shared" ca="1" si="3"/>
        <v>0</v>
      </c>
      <c r="F21" s="152">
        <f t="shared" ca="1" si="3"/>
        <v>0</v>
      </c>
      <c r="G21" s="152">
        <f t="shared" ca="1" si="3"/>
        <v>0</v>
      </c>
      <c r="H21" s="152">
        <f t="shared" ca="1" si="3"/>
        <v>0</v>
      </c>
      <c r="I21" s="152">
        <f t="shared" ca="1" si="3"/>
        <v>0</v>
      </c>
      <c r="J21" s="152">
        <f t="shared" ca="1" si="3"/>
        <v>0</v>
      </c>
      <c r="K21" s="152">
        <f t="shared" ca="1" si="3"/>
        <v>0</v>
      </c>
      <c r="L21" s="152">
        <f t="shared" ca="1" si="3"/>
        <v>0</v>
      </c>
      <c r="M21" s="152">
        <f t="shared" ca="1" si="3"/>
        <v>0</v>
      </c>
      <c r="N21" s="152">
        <f t="shared" ca="1" si="3"/>
        <v>0</v>
      </c>
      <c r="O21" s="152">
        <f t="shared" ca="1" si="3"/>
        <v>0</v>
      </c>
      <c r="P21" s="152">
        <f t="shared" ca="1" si="3"/>
        <v>0</v>
      </c>
      <c r="Q21" s="152">
        <f t="shared" ca="1" si="3"/>
        <v>0</v>
      </c>
      <c r="R21" s="206">
        <f t="shared" ca="1" si="3"/>
        <v>0</v>
      </c>
      <c r="S21" s="162"/>
      <c r="T21" s="152">
        <f t="shared" ca="1" si="5"/>
        <v>0</v>
      </c>
    </row>
    <row r="22" spans="1:21" x14ac:dyDescent="0.2">
      <c r="A22" s="158">
        <f t="shared" si="6"/>
        <v>10</v>
      </c>
      <c r="B22" s="158">
        <f t="shared" si="7"/>
        <v>2024</v>
      </c>
      <c r="C22" s="193">
        <f t="shared" si="4"/>
        <v>45566</v>
      </c>
      <c r="D22" s="152">
        <f t="shared" ca="1" si="3"/>
        <v>0</v>
      </c>
      <c r="E22" s="152">
        <f t="shared" ca="1" si="3"/>
        <v>0</v>
      </c>
      <c r="F22" s="152">
        <f t="shared" ca="1" si="3"/>
        <v>0</v>
      </c>
      <c r="G22" s="152">
        <f t="shared" ca="1" si="3"/>
        <v>0</v>
      </c>
      <c r="H22" s="152">
        <f t="shared" ca="1" si="3"/>
        <v>0</v>
      </c>
      <c r="I22" s="152">
        <f t="shared" ca="1" si="3"/>
        <v>0</v>
      </c>
      <c r="J22" s="152">
        <f t="shared" ca="1" si="3"/>
        <v>0</v>
      </c>
      <c r="K22" s="152">
        <f t="shared" ca="1" si="3"/>
        <v>0</v>
      </c>
      <c r="L22" s="152">
        <f t="shared" ca="1" si="3"/>
        <v>0</v>
      </c>
      <c r="M22" s="152">
        <f t="shared" ca="1" si="3"/>
        <v>0</v>
      </c>
      <c r="N22" s="152">
        <f t="shared" ca="1" si="3"/>
        <v>0</v>
      </c>
      <c r="O22" s="152">
        <f t="shared" ca="1" si="3"/>
        <v>0</v>
      </c>
      <c r="P22" s="152">
        <f t="shared" ca="1" si="3"/>
        <v>0</v>
      </c>
      <c r="Q22" s="152">
        <f t="shared" ca="1" si="3"/>
        <v>0</v>
      </c>
      <c r="R22" s="206">
        <f t="shared" ca="1" si="3"/>
        <v>0</v>
      </c>
      <c r="S22" s="162"/>
      <c r="T22" s="152">
        <f t="shared" ca="1" si="5"/>
        <v>0</v>
      </c>
    </row>
    <row r="23" spans="1:21" ht="12.75" customHeight="1" x14ac:dyDescent="0.2">
      <c r="A23" s="158">
        <f t="shared" si="6"/>
        <v>11</v>
      </c>
      <c r="B23" s="158">
        <f t="shared" si="7"/>
        <v>2024</v>
      </c>
      <c r="C23" s="193">
        <f t="shared" si="4"/>
        <v>45597</v>
      </c>
      <c r="D23" s="152">
        <f t="shared" ca="1" si="3"/>
        <v>0</v>
      </c>
      <c r="E23" s="152">
        <f t="shared" ca="1" si="3"/>
        <v>0</v>
      </c>
      <c r="F23" s="152">
        <f t="shared" ca="1" si="3"/>
        <v>0</v>
      </c>
      <c r="G23" s="152">
        <f t="shared" ca="1" si="3"/>
        <v>0</v>
      </c>
      <c r="H23" s="152">
        <f t="shared" ca="1" si="3"/>
        <v>0</v>
      </c>
      <c r="I23" s="152">
        <f t="shared" ca="1" si="3"/>
        <v>0</v>
      </c>
      <c r="J23" s="152">
        <f t="shared" ca="1" si="3"/>
        <v>0</v>
      </c>
      <c r="K23" s="152">
        <f t="shared" ca="1" si="3"/>
        <v>0</v>
      </c>
      <c r="L23" s="152">
        <f t="shared" ca="1" si="3"/>
        <v>0</v>
      </c>
      <c r="M23" s="152">
        <f t="shared" ca="1" si="3"/>
        <v>0</v>
      </c>
      <c r="N23" s="152">
        <f t="shared" ca="1" si="3"/>
        <v>0</v>
      </c>
      <c r="O23" s="152">
        <f t="shared" ca="1" si="3"/>
        <v>0</v>
      </c>
      <c r="P23" s="152">
        <f t="shared" ca="1" si="3"/>
        <v>0</v>
      </c>
      <c r="Q23" s="152">
        <f t="shared" ca="1" si="3"/>
        <v>0</v>
      </c>
      <c r="R23" s="206">
        <f t="shared" ca="1" si="3"/>
        <v>0</v>
      </c>
      <c r="S23" s="162"/>
      <c r="T23" s="152">
        <f t="shared" ca="1" si="5"/>
        <v>0</v>
      </c>
    </row>
    <row r="24" spans="1:21" ht="13.5" thickBot="1" x14ac:dyDescent="0.25">
      <c r="A24" s="158">
        <f t="shared" si="6"/>
        <v>12</v>
      </c>
      <c r="B24" s="158">
        <f t="shared" si="7"/>
        <v>2024</v>
      </c>
      <c r="C24" s="193">
        <f t="shared" si="4"/>
        <v>45627</v>
      </c>
      <c r="D24" s="207">
        <f t="shared" ca="1" si="3"/>
        <v>0</v>
      </c>
      <c r="E24" s="207">
        <f t="shared" ca="1" si="3"/>
        <v>0</v>
      </c>
      <c r="F24" s="207">
        <f t="shared" ca="1" si="3"/>
        <v>0</v>
      </c>
      <c r="G24" s="207">
        <f t="shared" ca="1" si="3"/>
        <v>0</v>
      </c>
      <c r="H24" s="207">
        <f t="shared" ca="1" si="3"/>
        <v>0</v>
      </c>
      <c r="I24" s="207">
        <f t="shared" ca="1" si="3"/>
        <v>0</v>
      </c>
      <c r="J24" s="207">
        <f t="shared" ca="1" si="3"/>
        <v>0</v>
      </c>
      <c r="K24" s="207">
        <f t="shared" ca="1" si="3"/>
        <v>0</v>
      </c>
      <c r="L24" s="207">
        <f t="shared" ca="1" si="3"/>
        <v>0</v>
      </c>
      <c r="M24" s="207">
        <f t="shared" ca="1" si="3"/>
        <v>0</v>
      </c>
      <c r="N24" s="207">
        <f t="shared" ca="1" si="3"/>
        <v>0</v>
      </c>
      <c r="O24" s="207">
        <f t="shared" ca="1" si="3"/>
        <v>0</v>
      </c>
      <c r="P24" s="207">
        <f t="shared" ca="1" si="3"/>
        <v>0</v>
      </c>
      <c r="Q24" s="207">
        <f t="shared" ca="1" si="3"/>
        <v>0</v>
      </c>
      <c r="R24" s="208">
        <f t="shared" ca="1" si="3"/>
        <v>0</v>
      </c>
      <c r="S24" s="162"/>
      <c r="T24" s="152">
        <f t="shared" ca="1" si="5"/>
        <v>0</v>
      </c>
    </row>
    <row r="25" spans="1:21" x14ac:dyDescent="0.2">
      <c r="A25" s="158"/>
      <c r="B25" s="158"/>
      <c r="C25" s="163"/>
      <c r="D25" s="209"/>
      <c r="E25" s="209"/>
      <c r="F25" s="209"/>
      <c r="G25" s="209"/>
      <c r="H25" s="209"/>
      <c r="I25" s="209"/>
      <c r="J25" s="209"/>
      <c r="K25" s="209"/>
      <c r="L25" s="209"/>
      <c r="M25" s="209"/>
      <c r="N25" s="209"/>
      <c r="O25" s="209"/>
      <c r="P25" s="209"/>
      <c r="Q25" s="209"/>
      <c r="R25" s="209"/>
      <c r="S25" s="155"/>
      <c r="T25" s="210"/>
    </row>
    <row r="26" spans="1:21" x14ac:dyDescent="0.2">
      <c r="A26" s="118"/>
      <c r="B26" s="118"/>
      <c r="C26" s="138" t="s">
        <v>58</v>
      </c>
      <c r="D26" s="152">
        <f ca="1">SUM(D13:D24)</f>
        <v>0</v>
      </c>
      <c r="E26" s="152">
        <f t="shared" ref="E26:R26" ca="1" si="8">SUM(E13:E24)</f>
        <v>0</v>
      </c>
      <c r="F26" s="152">
        <f t="shared" ca="1" si="8"/>
        <v>0</v>
      </c>
      <c r="G26" s="152">
        <f t="shared" ca="1" si="8"/>
        <v>0</v>
      </c>
      <c r="H26" s="152">
        <f t="shared" ca="1" si="8"/>
        <v>0</v>
      </c>
      <c r="I26" s="152">
        <f t="shared" ca="1" si="8"/>
        <v>0</v>
      </c>
      <c r="J26" s="152">
        <f t="shared" ca="1" si="8"/>
        <v>0</v>
      </c>
      <c r="K26" s="152">
        <f t="shared" ca="1" si="8"/>
        <v>0</v>
      </c>
      <c r="L26" s="152">
        <f t="shared" ca="1" si="8"/>
        <v>0</v>
      </c>
      <c r="M26" s="152">
        <f t="shared" ca="1" si="8"/>
        <v>0</v>
      </c>
      <c r="N26" s="152">
        <f t="shared" ca="1" si="8"/>
        <v>0</v>
      </c>
      <c r="O26" s="152">
        <f t="shared" ca="1" si="8"/>
        <v>0</v>
      </c>
      <c r="P26" s="152">
        <f t="shared" ca="1" si="8"/>
        <v>0</v>
      </c>
      <c r="Q26" s="152">
        <f t="shared" ca="1" si="8"/>
        <v>0</v>
      </c>
      <c r="R26" s="152">
        <f t="shared" ca="1" si="8"/>
        <v>0</v>
      </c>
      <c r="S26" s="160"/>
      <c r="T26" s="152">
        <f ca="1">SUM(T13:T24)</f>
        <v>0</v>
      </c>
      <c r="U26" s="156"/>
    </row>
    <row r="28" spans="1:21" ht="21.75" customHeight="1" x14ac:dyDescent="0.2">
      <c r="C28" s="253" t="str">
        <f>Central!C14</f>
        <v xml:space="preserve">Horizon Europe Project: Acronym 2- Nr: </v>
      </c>
      <c r="D28" s="254"/>
      <c r="E28" s="254"/>
      <c r="F28" s="254"/>
      <c r="G28" s="254"/>
      <c r="H28" s="254"/>
      <c r="I28" s="254"/>
      <c r="J28" s="254"/>
      <c r="K28" s="254"/>
      <c r="L28" s="254"/>
      <c r="M28" s="254"/>
      <c r="N28" s="254"/>
      <c r="O28" s="254"/>
      <c r="P28" s="254"/>
      <c r="Q28" s="254"/>
      <c r="R28" s="254"/>
      <c r="S28" s="254"/>
      <c r="T28" s="254"/>
    </row>
    <row r="29" spans="1:21" ht="0.75" customHeight="1" thickBot="1" x14ac:dyDescent="0.25">
      <c r="A29" s="159" t="s">
        <v>48</v>
      </c>
      <c r="B29" s="159"/>
      <c r="C29" s="157" t="str">
        <f>Central!$D$18</f>
        <v>AH</v>
      </c>
      <c r="D29" s="157">
        <f>Central!$D$19</f>
        <v>28</v>
      </c>
      <c r="E29" s="157">
        <f>D29+1</f>
        <v>29</v>
      </c>
      <c r="F29" s="157">
        <f>E29+1</f>
        <v>30</v>
      </c>
      <c r="G29" s="157">
        <f t="shared" ref="G29:R29" si="9">F29+1</f>
        <v>31</v>
      </c>
      <c r="H29" s="157">
        <f t="shared" si="9"/>
        <v>32</v>
      </c>
      <c r="I29" s="157">
        <f t="shared" si="9"/>
        <v>33</v>
      </c>
      <c r="J29" s="157">
        <f t="shared" si="9"/>
        <v>34</v>
      </c>
      <c r="K29" s="157">
        <f t="shared" si="9"/>
        <v>35</v>
      </c>
      <c r="L29" s="157">
        <f t="shared" si="9"/>
        <v>36</v>
      </c>
      <c r="M29" s="157">
        <f t="shared" si="9"/>
        <v>37</v>
      </c>
      <c r="N29" s="157">
        <f t="shared" si="9"/>
        <v>38</v>
      </c>
      <c r="O29" s="157">
        <f t="shared" si="9"/>
        <v>39</v>
      </c>
      <c r="P29" s="157">
        <f t="shared" si="9"/>
        <v>40</v>
      </c>
      <c r="Q29" s="157">
        <f t="shared" si="9"/>
        <v>41</v>
      </c>
      <c r="R29" s="157">
        <f t="shared" si="9"/>
        <v>42</v>
      </c>
      <c r="S29" s="157"/>
      <c r="T29" s="153"/>
    </row>
    <row r="30" spans="1:21" ht="29.25" hidden="1" customHeight="1" thickBot="1" x14ac:dyDescent="0.25">
      <c r="A30" s="159" t="s">
        <v>49</v>
      </c>
      <c r="B30" s="159"/>
      <c r="C30" s="157" t="str">
        <f>Central!$D$20</f>
        <v>L</v>
      </c>
      <c r="D30" s="157">
        <f>Central!$D$21</f>
        <v>18</v>
      </c>
      <c r="E30" s="157">
        <f>D30+1</f>
        <v>19</v>
      </c>
      <c r="F30" s="157">
        <f t="shared" ref="F30:R30" si="10">E30+1</f>
        <v>20</v>
      </c>
      <c r="G30" s="157">
        <f t="shared" si="10"/>
        <v>21</v>
      </c>
      <c r="H30" s="157">
        <f t="shared" si="10"/>
        <v>22</v>
      </c>
      <c r="I30" s="157">
        <f t="shared" si="10"/>
        <v>23</v>
      </c>
      <c r="J30" s="157">
        <f t="shared" si="10"/>
        <v>24</v>
      </c>
      <c r="K30" s="157">
        <f t="shared" si="10"/>
        <v>25</v>
      </c>
      <c r="L30" s="157">
        <f t="shared" si="10"/>
        <v>26</v>
      </c>
      <c r="M30" s="157">
        <f t="shared" si="10"/>
        <v>27</v>
      </c>
      <c r="N30" s="157">
        <f t="shared" si="10"/>
        <v>28</v>
      </c>
      <c r="O30" s="157">
        <f t="shared" si="10"/>
        <v>29</v>
      </c>
      <c r="P30" s="157">
        <f t="shared" si="10"/>
        <v>30</v>
      </c>
      <c r="Q30" s="157">
        <f t="shared" si="10"/>
        <v>31</v>
      </c>
      <c r="R30" s="157">
        <f t="shared" si="10"/>
        <v>32</v>
      </c>
      <c r="S30" s="157"/>
      <c r="T30" s="153"/>
    </row>
    <row r="31" spans="1:21" ht="17.25" customHeight="1" x14ac:dyDescent="0.2">
      <c r="A31" s="154"/>
      <c r="B31" s="154"/>
      <c r="C31" s="175">
        <f>$D$3</f>
        <v>0</v>
      </c>
      <c r="D31" s="164">
        <f>INDEX(Central!$J$18:$J$32,D$6,1)</f>
        <v>0</v>
      </c>
      <c r="E31" s="164">
        <f>INDEX(Central!$J$18:$J$32,E$6,1)</f>
        <v>0</v>
      </c>
      <c r="F31" s="164">
        <f>INDEX(Central!$J$18:$J$32,F$6,1)</f>
        <v>0</v>
      </c>
      <c r="G31" s="164">
        <f>INDEX(Central!$J$18:$J$32,G$6,1)</f>
        <v>0</v>
      </c>
      <c r="H31" s="164">
        <f>INDEX(Central!$J$18:$J$32,H$6,1)</f>
        <v>0</v>
      </c>
      <c r="I31" s="164">
        <f>INDEX(Central!$J$18:$J$32,I$6,1)</f>
        <v>0</v>
      </c>
      <c r="J31" s="164">
        <f>INDEX(Central!$J$18:$J$32,J$6,1)</f>
        <v>0</v>
      </c>
      <c r="K31" s="164">
        <f>INDEX(Central!$J$18:$J$32,K$6,1)</f>
        <v>0</v>
      </c>
      <c r="L31" s="164">
        <f>INDEX(Central!$J$18:$J$32,L$6,1)</f>
        <v>0</v>
      </c>
      <c r="M31" s="164">
        <f>INDEX(Central!$J$18:$J$32,M$6,1)</f>
        <v>0</v>
      </c>
      <c r="N31" s="164">
        <f>INDEX(Central!$J$18:$J$32,N$6,1)</f>
        <v>0</v>
      </c>
      <c r="O31" s="164">
        <f>INDEX(Central!$J$18:$J$32,O$6,1)</f>
        <v>0</v>
      </c>
      <c r="P31" s="164">
        <f>INDEX(Central!$J$18:$J$32,P$6,1)</f>
        <v>0</v>
      </c>
      <c r="Q31" s="164">
        <f>INDEX(Central!$J$18:$J$32,Q$6,1)</f>
        <v>0</v>
      </c>
      <c r="R31" s="164">
        <f>INDEX(Central!$J$18:$J$32,R$6,1)</f>
        <v>0</v>
      </c>
      <c r="S31" s="161"/>
      <c r="T31" s="131" t="s">
        <v>10</v>
      </c>
    </row>
    <row r="32" spans="1:21" ht="21.75" customHeight="1" x14ac:dyDescent="0.2">
      <c r="A32" s="154"/>
      <c r="B32" s="154"/>
      <c r="C32" s="176"/>
      <c r="D32" s="135">
        <f ca="1">INDIRECT("'Central'!$"&amp;$C$30 &amp; "$"&amp;D$30)</f>
        <v>0</v>
      </c>
      <c r="E32" s="135">
        <f t="shared" ref="E32:R32" ca="1" si="11">INDIRECT("'Central'!$"&amp;$C$30 &amp; "$"&amp;E$30)</f>
        <v>0</v>
      </c>
      <c r="F32" s="135">
        <f t="shared" ca="1" si="11"/>
        <v>0</v>
      </c>
      <c r="G32" s="135">
        <f t="shared" ca="1" si="11"/>
        <v>0</v>
      </c>
      <c r="H32" s="135">
        <f t="shared" ca="1" si="11"/>
        <v>0</v>
      </c>
      <c r="I32" s="135">
        <f t="shared" ca="1" si="11"/>
        <v>0</v>
      </c>
      <c r="J32" s="135">
        <f t="shared" ca="1" si="11"/>
        <v>0</v>
      </c>
      <c r="K32" s="135">
        <f t="shared" ca="1" si="11"/>
        <v>0</v>
      </c>
      <c r="L32" s="135">
        <f t="shared" ca="1" si="11"/>
        <v>0</v>
      </c>
      <c r="M32" s="135">
        <f t="shared" ca="1" si="11"/>
        <v>0</v>
      </c>
      <c r="N32" s="135">
        <f t="shared" ca="1" si="11"/>
        <v>0</v>
      </c>
      <c r="O32" s="135">
        <f t="shared" ca="1" si="11"/>
        <v>0</v>
      </c>
      <c r="P32" s="135">
        <f t="shared" ca="1" si="11"/>
        <v>0</v>
      </c>
      <c r="Q32" s="135">
        <f t="shared" ca="1" si="11"/>
        <v>0</v>
      </c>
      <c r="R32" s="165">
        <f t="shared" ca="1" si="11"/>
        <v>0</v>
      </c>
      <c r="S32" s="161"/>
      <c r="T32" s="131"/>
    </row>
    <row r="33" spans="1:21" x14ac:dyDescent="0.2">
      <c r="A33" s="158">
        <f>MONTH(Central!$H$4)</f>
        <v>1</v>
      </c>
      <c r="B33" s="158">
        <f>YEAR(Central!$H$4)</f>
        <v>2024</v>
      </c>
      <c r="C33" s="193">
        <f>DATEVALUE("1." &amp; A33 &amp; "."&amp; B33)</f>
        <v>45292</v>
      </c>
      <c r="D33" s="152">
        <f t="shared" ref="D33:R44" ca="1" si="12">INDIRECT("'M"&amp;TEXT($A33,"00")&amp;"'!$"&amp;$C$29 &amp; "$"&amp;D$29)</f>
        <v>0</v>
      </c>
      <c r="E33" s="152"/>
      <c r="F33" s="152"/>
      <c r="G33" s="152">
        <f t="shared" ref="G33:R33" ca="1" si="13">INDIRECT("'M"&amp;TEXT($A33,"00")&amp;"'!$"&amp;$C$29 &amp; "$"&amp;G$29)</f>
        <v>0</v>
      </c>
      <c r="H33" s="152">
        <f t="shared" ca="1" si="13"/>
        <v>0</v>
      </c>
      <c r="I33" s="152">
        <f t="shared" ca="1" si="13"/>
        <v>0</v>
      </c>
      <c r="J33" s="152">
        <f t="shared" ca="1" si="13"/>
        <v>0</v>
      </c>
      <c r="K33" s="152">
        <f t="shared" ca="1" si="13"/>
        <v>0</v>
      </c>
      <c r="L33" s="152">
        <f t="shared" ca="1" si="13"/>
        <v>0</v>
      </c>
      <c r="M33" s="152">
        <f t="shared" ca="1" si="13"/>
        <v>0</v>
      </c>
      <c r="N33" s="152">
        <f t="shared" ca="1" si="13"/>
        <v>0</v>
      </c>
      <c r="O33" s="152">
        <f t="shared" ca="1" si="13"/>
        <v>0</v>
      </c>
      <c r="P33" s="152">
        <f t="shared" ca="1" si="13"/>
        <v>0</v>
      </c>
      <c r="Q33" s="152">
        <f t="shared" ca="1" si="13"/>
        <v>0</v>
      </c>
      <c r="R33" s="206">
        <f t="shared" ca="1" si="13"/>
        <v>0</v>
      </c>
      <c r="S33" s="211"/>
      <c r="T33" s="152">
        <f ca="1">SUM(D33:R33)</f>
        <v>0</v>
      </c>
    </row>
    <row r="34" spans="1:21" x14ac:dyDescent="0.2">
      <c r="A34" s="158">
        <f>IF(A33+1&gt;12,1,A33+1)</f>
        <v>2</v>
      </c>
      <c r="B34" s="158">
        <f>IF(A34=1,B33+1,B33)</f>
        <v>2024</v>
      </c>
      <c r="C34" s="193">
        <f t="shared" ref="C34:C44" si="14">DATEVALUE("1." &amp; A34 &amp; "."&amp; B34)</f>
        <v>45323</v>
      </c>
      <c r="D34" s="152">
        <f t="shared" ca="1" si="12"/>
        <v>0</v>
      </c>
      <c r="E34" s="152">
        <f t="shared" ca="1" si="12"/>
        <v>0</v>
      </c>
      <c r="F34" s="152">
        <f t="shared" ca="1" si="12"/>
        <v>0</v>
      </c>
      <c r="G34" s="152">
        <f t="shared" ca="1" si="12"/>
        <v>0</v>
      </c>
      <c r="H34" s="152">
        <f t="shared" ca="1" si="12"/>
        <v>0</v>
      </c>
      <c r="I34" s="152">
        <f t="shared" ca="1" si="12"/>
        <v>0</v>
      </c>
      <c r="J34" s="152">
        <f t="shared" ca="1" si="12"/>
        <v>0</v>
      </c>
      <c r="K34" s="152">
        <f t="shared" ca="1" si="12"/>
        <v>0</v>
      </c>
      <c r="L34" s="152">
        <f t="shared" ca="1" si="12"/>
        <v>0</v>
      </c>
      <c r="M34" s="152">
        <f t="shared" ca="1" si="12"/>
        <v>0</v>
      </c>
      <c r="N34" s="152">
        <f t="shared" ca="1" si="12"/>
        <v>0</v>
      </c>
      <c r="O34" s="152">
        <f t="shared" ca="1" si="12"/>
        <v>0</v>
      </c>
      <c r="P34" s="152">
        <f t="shared" ca="1" si="12"/>
        <v>0</v>
      </c>
      <c r="Q34" s="152">
        <f t="shared" ca="1" si="12"/>
        <v>0</v>
      </c>
      <c r="R34" s="206">
        <f t="shared" ca="1" si="12"/>
        <v>0</v>
      </c>
      <c r="S34" s="211"/>
      <c r="T34" s="152">
        <f t="shared" ref="T34:T44" ca="1" si="15">SUM(D34:R34)</f>
        <v>0</v>
      </c>
    </row>
    <row r="35" spans="1:21" x14ac:dyDescent="0.2">
      <c r="A35" s="158">
        <f t="shared" ref="A35:A44" si="16">IF(A34+1&gt;12,1,A34+1)</f>
        <v>3</v>
      </c>
      <c r="B35" s="158">
        <f t="shared" ref="B35:B44" si="17">IF(A35=1,B34+1,B34)</f>
        <v>2024</v>
      </c>
      <c r="C35" s="193">
        <f t="shared" si="14"/>
        <v>45352</v>
      </c>
      <c r="D35" s="152">
        <f t="shared" ca="1" si="12"/>
        <v>0</v>
      </c>
      <c r="E35" s="152">
        <f t="shared" ca="1" si="12"/>
        <v>0</v>
      </c>
      <c r="F35" s="152">
        <f t="shared" ca="1" si="12"/>
        <v>0</v>
      </c>
      <c r="G35" s="152">
        <f t="shared" ca="1" si="12"/>
        <v>0</v>
      </c>
      <c r="H35" s="152">
        <f t="shared" ca="1" si="12"/>
        <v>0</v>
      </c>
      <c r="I35" s="152">
        <f t="shared" ca="1" si="12"/>
        <v>0</v>
      </c>
      <c r="J35" s="152">
        <f t="shared" ca="1" si="12"/>
        <v>0</v>
      </c>
      <c r="K35" s="152">
        <f t="shared" ca="1" si="12"/>
        <v>0</v>
      </c>
      <c r="L35" s="152">
        <f t="shared" ca="1" si="12"/>
        <v>0</v>
      </c>
      <c r="M35" s="152">
        <f t="shared" ca="1" si="12"/>
        <v>0</v>
      </c>
      <c r="N35" s="152">
        <f t="shared" ca="1" si="12"/>
        <v>0</v>
      </c>
      <c r="O35" s="152">
        <f t="shared" ca="1" si="12"/>
        <v>0</v>
      </c>
      <c r="P35" s="152">
        <f t="shared" ca="1" si="12"/>
        <v>0</v>
      </c>
      <c r="Q35" s="152">
        <f t="shared" ca="1" si="12"/>
        <v>0</v>
      </c>
      <c r="R35" s="206">
        <f t="shared" ca="1" si="12"/>
        <v>0</v>
      </c>
      <c r="S35" s="211"/>
      <c r="T35" s="152">
        <f t="shared" ca="1" si="15"/>
        <v>0</v>
      </c>
    </row>
    <row r="36" spans="1:21" x14ac:dyDescent="0.2">
      <c r="A36" s="158">
        <f t="shared" si="16"/>
        <v>4</v>
      </c>
      <c r="B36" s="158">
        <f t="shared" si="17"/>
        <v>2024</v>
      </c>
      <c r="C36" s="193">
        <f t="shared" si="14"/>
        <v>45383</v>
      </c>
      <c r="D36" s="152">
        <f t="shared" ca="1" si="12"/>
        <v>0</v>
      </c>
      <c r="E36" s="152">
        <f t="shared" ca="1" si="12"/>
        <v>0</v>
      </c>
      <c r="F36" s="152">
        <f t="shared" ca="1" si="12"/>
        <v>0</v>
      </c>
      <c r="G36" s="152">
        <f t="shared" ca="1" si="12"/>
        <v>0</v>
      </c>
      <c r="H36" s="152">
        <f t="shared" ca="1" si="12"/>
        <v>0</v>
      </c>
      <c r="I36" s="152">
        <f t="shared" ca="1" si="12"/>
        <v>0</v>
      </c>
      <c r="J36" s="152">
        <f t="shared" ca="1" si="12"/>
        <v>0</v>
      </c>
      <c r="K36" s="152">
        <f t="shared" ca="1" si="12"/>
        <v>0</v>
      </c>
      <c r="L36" s="152">
        <f t="shared" ca="1" si="12"/>
        <v>0</v>
      </c>
      <c r="M36" s="152">
        <f t="shared" ca="1" si="12"/>
        <v>0</v>
      </c>
      <c r="N36" s="152">
        <f t="shared" ca="1" si="12"/>
        <v>0</v>
      </c>
      <c r="O36" s="152">
        <f t="shared" ca="1" si="12"/>
        <v>0</v>
      </c>
      <c r="P36" s="152">
        <f t="shared" ca="1" si="12"/>
        <v>0</v>
      </c>
      <c r="Q36" s="152">
        <f t="shared" ca="1" si="12"/>
        <v>0</v>
      </c>
      <c r="R36" s="206">
        <f t="shared" ca="1" si="12"/>
        <v>0</v>
      </c>
      <c r="S36" s="211"/>
      <c r="T36" s="152">
        <f t="shared" ca="1" si="15"/>
        <v>0</v>
      </c>
    </row>
    <row r="37" spans="1:21" x14ac:dyDescent="0.2">
      <c r="A37" s="158">
        <f t="shared" si="16"/>
        <v>5</v>
      </c>
      <c r="B37" s="158">
        <f t="shared" si="17"/>
        <v>2024</v>
      </c>
      <c r="C37" s="193">
        <f t="shared" si="14"/>
        <v>45413</v>
      </c>
      <c r="D37" s="152">
        <f t="shared" ca="1" si="12"/>
        <v>0</v>
      </c>
      <c r="E37" s="152">
        <f t="shared" ca="1" si="12"/>
        <v>0</v>
      </c>
      <c r="F37" s="152">
        <f t="shared" ca="1" si="12"/>
        <v>0</v>
      </c>
      <c r="G37" s="152">
        <f t="shared" ca="1" si="12"/>
        <v>0</v>
      </c>
      <c r="H37" s="152">
        <f t="shared" ca="1" si="12"/>
        <v>0</v>
      </c>
      <c r="I37" s="152">
        <f t="shared" ca="1" si="12"/>
        <v>0</v>
      </c>
      <c r="J37" s="152">
        <f t="shared" ca="1" si="12"/>
        <v>0</v>
      </c>
      <c r="K37" s="152">
        <f t="shared" ca="1" si="12"/>
        <v>0</v>
      </c>
      <c r="L37" s="152">
        <f t="shared" ca="1" si="12"/>
        <v>0</v>
      </c>
      <c r="M37" s="152">
        <f t="shared" ca="1" si="12"/>
        <v>0</v>
      </c>
      <c r="N37" s="152">
        <f t="shared" ca="1" si="12"/>
        <v>0</v>
      </c>
      <c r="O37" s="152">
        <f t="shared" ca="1" si="12"/>
        <v>0</v>
      </c>
      <c r="P37" s="152">
        <f t="shared" ca="1" si="12"/>
        <v>0</v>
      </c>
      <c r="Q37" s="152">
        <f t="shared" ca="1" si="12"/>
        <v>0</v>
      </c>
      <c r="R37" s="206">
        <f t="shared" ca="1" si="12"/>
        <v>0</v>
      </c>
      <c r="S37" s="211"/>
      <c r="T37" s="152">
        <f t="shared" ca="1" si="15"/>
        <v>0</v>
      </c>
    </row>
    <row r="38" spans="1:21" x14ac:dyDescent="0.2">
      <c r="A38" s="158">
        <f t="shared" si="16"/>
        <v>6</v>
      </c>
      <c r="B38" s="158">
        <f t="shared" si="17"/>
        <v>2024</v>
      </c>
      <c r="C38" s="193">
        <f t="shared" si="14"/>
        <v>45444</v>
      </c>
      <c r="D38" s="152">
        <f t="shared" ca="1" si="12"/>
        <v>0</v>
      </c>
      <c r="E38" s="152">
        <f t="shared" ca="1" si="12"/>
        <v>0</v>
      </c>
      <c r="F38" s="152">
        <f t="shared" ca="1" si="12"/>
        <v>0</v>
      </c>
      <c r="G38" s="152">
        <f t="shared" ca="1" si="12"/>
        <v>0</v>
      </c>
      <c r="H38" s="152">
        <f t="shared" ca="1" si="12"/>
        <v>0</v>
      </c>
      <c r="I38" s="152">
        <f t="shared" ca="1" si="12"/>
        <v>0</v>
      </c>
      <c r="J38" s="152">
        <f t="shared" ca="1" si="12"/>
        <v>0</v>
      </c>
      <c r="K38" s="152">
        <f t="shared" ca="1" si="12"/>
        <v>0</v>
      </c>
      <c r="L38" s="152">
        <f t="shared" ca="1" si="12"/>
        <v>0</v>
      </c>
      <c r="M38" s="152">
        <f t="shared" ca="1" si="12"/>
        <v>0</v>
      </c>
      <c r="N38" s="152">
        <f t="shared" ca="1" si="12"/>
        <v>0</v>
      </c>
      <c r="O38" s="152">
        <f t="shared" ca="1" si="12"/>
        <v>0</v>
      </c>
      <c r="P38" s="152">
        <f t="shared" ca="1" si="12"/>
        <v>0</v>
      </c>
      <c r="Q38" s="152">
        <f t="shared" ca="1" si="12"/>
        <v>0</v>
      </c>
      <c r="R38" s="206">
        <f t="shared" ca="1" si="12"/>
        <v>0</v>
      </c>
      <c r="S38" s="211"/>
      <c r="T38" s="152">
        <f t="shared" ca="1" si="15"/>
        <v>0</v>
      </c>
    </row>
    <row r="39" spans="1:21" x14ac:dyDescent="0.2">
      <c r="A39" s="158">
        <f t="shared" si="16"/>
        <v>7</v>
      </c>
      <c r="B39" s="158">
        <f t="shared" si="17"/>
        <v>2024</v>
      </c>
      <c r="C39" s="193">
        <f t="shared" si="14"/>
        <v>45474</v>
      </c>
      <c r="D39" s="152">
        <f t="shared" ca="1" si="12"/>
        <v>0</v>
      </c>
      <c r="E39" s="152">
        <f t="shared" ca="1" si="12"/>
        <v>0</v>
      </c>
      <c r="F39" s="152">
        <f t="shared" ca="1" si="12"/>
        <v>0</v>
      </c>
      <c r="G39" s="152">
        <f t="shared" ca="1" si="12"/>
        <v>0</v>
      </c>
      <c r="H39" s="152">
        <f t="shared" ca="1" si="12"/>
        <v>0</v>
      </c>
      <c r="I39" s="152">
        <f t="shared" ca="1" si="12"/>
        <v>0</v>
      </c>
      <c r="J39" s="152">
        <f t="shared" ca="1" si="12"/>
        <v>0</v>
      </c>
      <c r="K39" s="152">
        <f t="shared" ca="1" si="12"/>
        <v>0</v>
      </c>
      <c r="L39" s="152">
        <f t="shared" ca="1" si="12"/>
        <v>0</v>
      </c>
      <c r="M39" s="152">
        <f t="shared" ca="1" si="12"/>
        <v>0</v>
      </c>
      <c r="N39" s="152">
        <f t="shared" ca="1" si="12"/>
        <v>0</v>
      </c>
      <c r="O39" s="152">
        <f t="shared" ca="1" si="12"/>
        <v>0</v>
      </c>
      <c r="P39" s="152">
        <f t="shared" ca="1" si="12"/>
        <v>0</v>
      </c>
      <c r="Q39" s="152">
        <f t="shared" ca="1" si="12"/>
        <v>0</v>
      </c>
      <c r="R39" s="206">
        <f t="shared" ca="1" si="12"/>
        <v>0</v>
      </c>
      <c r="S39" s="211"/>
      <c r="T39" s="152">
        <f t="shared" ca="1" si="15"/>
        <v>0</v>
      </c>
    </row>
    <row r="40" spans="1:21" x14ac:dyDescent="0.2">
      <c r="A40" s="158">
        <f t="shared" si="16"/>
        <v>8</v>
      </c>
      <c r="B40" s="158">
        <f t="shared" si="17"/>
        <v>2024</v>
      </c>
      <c r="C40" s="193">
        <f t="shared" si="14"/>
        <v>45505</v>
      </c>
      <c r="D40" s="152">
        <f t="shared" ca="1" si="12"/>
        <v>0</v>
      </c>
      <c r="E40" s="152">
        <f t="shared" ca="1" si="12"/>
        <v>0</v>
      </c>
      <c r="F40" s="152">
        <f t="shared" ca="1" si="12"/>
        <v>0</v>
      </c>
      <c r="G40" s="152">
        <f t="shared" ca="1" si="12"/>
        <v>0</v>
      </c>
      <c r="H40" s="152">
        <f t="shared" ca="1" si="12"/>
        <v>0</v>
      </c>
      <c r="I40" s="152">
        <f t="shared" ca="1" si="12"/>
        <v>0</v>
      </c>
      <c r="J40" s="152">
        <f t="shared" ca="1" si="12"/>
        <v>0</v>
      </c>
      <c r="K40" s="152">
        <f t="shared" ca="1" si="12"/>
        <v>0</v>
      </c>
      <c r="L40" s="152">
        <f t="shared" ca="1" si="12"/>
        <v>0</v>
      </c>
      <c r="M40" s="152">
        <f t="shared" ca="1" si="12"/>
        <v>0</v>
      </c>
      <c r="N40" s="152">
        <f t="shared" ca="1" si="12"/>
        <v>0</v>
      </c>
      <c r="O40" s="152">
        <f t="shared" ca="1" si="12"/>
        <v>0</v>
      </c>
      <c r="P40" s="152">
        <f t="shared" ca="1" si="12"/>
        <v>0</v>
      </c>
      <c r="Q40" s="152">
        <f t="shared" ca="1" si="12"/>
        <v>0</v>
      </c>
      <c r="R40" s="206">
        <f t="shared" ca="1" si="12"/>
        <v>0</v>
      </c>
      <c r="S40" s="211"/>
      <c r="T40" s="152">
        <f t="shared" ca="1" si="15"/>
        <v>0</v>
      </c>
    </row>
    <row r="41" spans="1:21" x14ac:dyDescent="0.2">
      <c r="A41" s="158">
        <f t="shared" si="16"/>
        <v>9</v>
      </c>
      <c r="B41" s="158">
        <f t="shared" si="17"/>
        <v>2024</v>
      </c>
      <c r="C41" s="193">
        <f t="shared" si="14"/>
        <v>45536</v>
      </c>
      <c r="D41" s="152">
        <f t="shared" ca="1" si="12"/>
        <v>0</v>
      </c>
      <c r="E41" s="152">
        <f t="shared" ca="1" si="12"/>
        <v>0</v>
      </c>
      <c r="F41" s="152">
        <f t="shared" ca="1" si="12"/>
        <v>0</v>
      </c>
      <c r="G41" s="152">
        <f t="shared" ca="1" si="12"/>
        <v>0</v>
      </c>
      <c r="H41" s="152">
        <f t="shared" ca="1" si="12"/>
        <v>0</v>
      </c>
      <c r="I41" s="152">
        <f t="shared" ca="1" si="12"/>
        <v>0</v>
      </c>
      <c r="J41" s="152">
        <f t="shared" ca="1" si="12"/>
        <v>0</v>
      </c>
      <c r="K41" s="152">
        <f t="shared" ca="1" si="12"/>
        <v>0</v>
      </c>
      <c r="L41" s="152">
        <f t="shared" ca="1" si="12"/>
        <v>0</v>
      </c>
      <c r="M41" s="152">
        <f t="shared" ca="1" si="12"/>
        <v>0</v>
      </c>
      <c r="N41" s="152">
        <f t="shared" ca="1" si="12"/>
        <v>0</v>
      </c>
      <c r="O41" s="152">
        <f t="shared" ca="1" si="12"/>
        <v>0</v>
      </c>
      <c r="P41" s="152">
        <f t="shared" ca="1" si="12"/>
        <v>0</v>
      </c>
      <c r="Q41" s="152">
        <f t="shared" ca="1" si="12"/>
        <v>0</v>
      </c>
      <c r="R41" s="206">
        <f t="shared" ca="1" si="12"/>
        <v>0</v>
      </c>
      <c r="S41" s="211"/>
      <c r="T41" s="152">
        <f t="shared" ca="1" si="15"/>
        <v>0</v>
      </c>
    </row>
    <row r="42" spans="1:21" x14ac:dyDescent="0.2">
      <c r="A42" s="158">
        <f t="shared" si="16"/>
        <v>10</v>
      </c>
      <c r="B42" s="158">
        <f t="shared" si="17"/>
        <v>2024</v>
      </c>
      <c r="C42" s="193">
        <f t="shared" si="14"/>
        <v>45566</v>
      </c>
      <c r="D42" s="152">
        <f t="shared" ca="1" si="12"/>
        <v>0</v>
      </c>
      <c r="E42" s="152">
        <f t="shared" ca="1" si="12"/>
        <v>0</v>
      </c>
      <c r="F42" s="152">
        <f t="shared" ca="1" si="12"/>
        <v>0</v>
      </c>
      <c r="G42" s="152">
        <f t="shared" ca="1" si="12"/>
        <v>0</v>
      </c>
      <c r="H42" s="152">
        <f t="shared" ca="1" si="12"/>
        <v>0</v>
      </c>
      <c r="I42" s="152">
        <f t="shared" ca="1" si="12"/>
        <v>0</v>
      </c>
      <c r="J42" s="152">
        <f t="shared" ca="1" si="12"/>
        <v>0</v>
      </c>
      <c r="K42" s="152">
        <f t="shared" ca="1" si="12"/>
        <v>0</v>
      </c>
      <c r="L42" s="152">
        <f t="shared" ca="1" si="12"/>
        <v>0</v>
      </c>
      <c r="M42" s="152">
        <f t="shared" ca="1" si="12"/>
        <v>0</v>
      </c>
      <c r="N42" s="152">
        <f t="shared" ca="1" si="12"/>
        <v>0</v>
      </c>
      <c r="O42" s="152">
        <f t="shared" ca="1" si="12"/>
        <v>0</v>
      </c>
      <c r="P42" s="152">
        <f t="shared" ca="1" si="12"/>
        <v>0</v>
      </c>
      <c r="Q42" s="152">
        <f t="shared" ca="1" si="12"/>
        <v>0</v>
      </c>
      <c r="R42" s="206">
        <f t="shared" ca="1" si="12"/>
        <v>0</v>
      </c>
      <c r="S42" s="211"/>
      <c r="T42" s="152">
        <f t="shared" ca="1" si="15"/>
        <v>0</v>
      </c>
    </row>
    <row r="43" spans="1:21" x14ac:dyDescent="0.2">
      <c r="A43" s="158">
        <f t="shared" si="16"/>
        <v>11</v>
      </c>
      <c r="B43" s="158">
        <f t="shared" si="17"/>
        <v>2024</v>
      </c>
      <c r="C43" s="193">
        <f t="shared" si="14"/>
        <v>45597</v>
      </c>
      <c r="D43" s="152">
        <f t="shared" ca="1" si="12"/>
        <v>0</v>
      </c>
      <c r="E43" s="152">
        <f t="shared" ca="1" si="12"/>
        <v>0</v>
      </c>
      <c r="F43" s="152">
        <f t="shared" ca="1" si="12"/>
        <v>0</v>
      </c>
      <c r="G43" s="152">
        <f t="shared" ca="1" si="12"/>
        <v>0</v>
      </c>
      <c r="H43" s="152">
        <f t="shared" ca="1" si="12"/>
        <v>0</v>
      </c>
      <c r="I43" s="152">
        <f t="shared" ca="1" si="12"/>
        <v>0</v>
      </c>
      <c r="J43" s="152">
        <f t="shared" ca="1" si="12"/>
        <v>0</v>
      </c>
      <c r="K43" s="152">
        <f t="shared" ca="1" si="12"/>
        <v>0</v>
      </c>
      <c r="L43" s="152">
        <f t="shared" ca="1" si="12"/>
        <v>0</v>
      </c>
      <c r="M43" s="152">
        <f t="shared" ca="1" si="12"/>
        <v>0</v>
      </c>
      <c r="N43" s="152">
        <f t="shared" ca="1" si="12"/>
        <v>0</v>
      </c>
      <c r="O43" s="152">
        <f t="shared" ca="1" si="12"/>
        <v>0</v>
      </c>
      <c r="P43" s="152">
        <f t="shared" ca="1" si="12"/>
        <v>0</v>
      </c>
      <c r="Q43" s="152">
        <f t="shared" ca="1" si="12"/>
        <v>0</v>
      </c>
      <c r="R43" s="206">
        <f t="shared" ca="1" si="12"/>
        <v>0</v>
      </c>
      <c r="S43" s="211"/>
      <c r="T43" s="152">
        <f t="shared" ca="1" si="15"/>
        <v>0</v>
      </c>
    </row>
    <row r="44" spans="1:21" ht="13.5" thickBot="1" x14ac:dyDescent="0.25">
      <c r="A44" s="158">
        <f t="shared" si="16"/>
        <v>12</v>
      </c>
      <c r="B44" s="158">
        <f t="shared" si="17"/>
        <v>2024</v>
      </c>
      <c r="C44" s="193">
        <f t="shared" si="14"/>
        <v>45627</v>
      </c>
      <c r="D44" s="207">
        <f t="shared" ca="1" si="12"/>
        <v>0</v>
      </c>
      <c r="E44" s="207">
        <f t="shared" ca="1" si="12"/>
        <v>0</v>
      </c>
      <c r="F44" s="207">
        <f t="shared" ca="1" si="12"/>
        <v>0</v>
      </c>
      <c r="G44" s="207">
        <f t="shared" ca="1" si="12"/>
        <v>0</v>
      </c>
      <c r="H44" s="207">
        <f t="shared" ca="1" si="12"/>
        <v>0</v>
      </c>
      <c r="I44" s="207">
        <f t="shared" ca="1" si="12"/>
        <v>0</v>
      </c>
      <c r="J44" s="207">
        <f t="shared" ca="1" si="12"/>
        <v>0</v>
      </c>
      <c r="K44" s="207">
        <f t="shared" ca="1" si="12"/>
        <v>0</v>
      </c>
      <c r="L44" s="207">
        <f t="shared" ca="1" si="12"/>
        <v>0</v>
      </c>
      <c r="M44" s="207">
        <f t="shared" ca="1" si="12"/>
        <v>0</v>
      </c>
      <c r="N44" s="207">
        <f t="shared" ca="1" si="12"/>
        <v>0</v>
      </c>
      <c r="O44" s="207">
        <f t="shared" ca="1" si="12"/>
        <v>0</v>
      </c>
      <c r="P44" s="207">
        <f t="shared" ca="1" si="12"/>
        <v>0</v>
      </c>
      <c r="Q44" s="207">
        <f t="shared" ca="1" si="12"/>
        <v>0</v>
      </c>
      <c r="R44" s="208">
        <f t="shared" ca="1" si="12"/>
        <v>0</v>
      </c>
      <c r="S44" s="211"/>
      <c r="T44" s="152">
        <f t="shared" ca="1" si="15"/>
        <v>0</v>
      </c>
    </row>
    <row r="45" spans="1:21" x14ac:dyDescent="0.2">
      <c r="A45" s="158"/>
      <c r="B45" s="158"/>
      <c r="C45" s="163"/>
      <c r="D45" s="209"/>
      <c r="E45" s="209"/>
      <c r="F45" s="209"/>
      <c r="G45" s="209"/>
      <c r="H45" s="209"/>
      <c r="I45" s="209"/>
      <c r="J45" s="209"/>
      <c r="K45" s="209"/>
      <c r="L45" s="209"/>
      <c r="M45" s="209"/>
      <c r="N45" s="209"/>
      <c r="O45" s="209"/>
      <c r="P45" s="209"/>
      <c r="Q45" s="209"/>
      <c r="R45" s="209"/>
      <c r="S45" s="212"/>
      <c r="T45" s="210"/>
    </row>
    <row r="46" spans="1:21" x14ac:dyDescent="0.2">
      <c r="A46" s="118"/>
      <c r="B46" s="118"/>
      <c r="C46" s="138" t="s">
        <v>58</v>
      </c>
      <c r="D46" s="152">
        <f t="shared" ref="D46:R46" ca="1" si="18">SUM(D33:D44)</f>
        <v>0</v>
      </c>
      <c r="E46" s="152">
        <f t="shared" ca="1" si="18"/>
        <v>0</v>
      </c>
      <c r="F46" s="152">
        <f t="shared" ca="1" si="18"/>
        <v>0</v>
      </c>
      <c r="G46" s="152">
        <f t="shared" ca="1" si="18"/>
        <v>0</v>
      </c>
      <c r="H46" s="152">
        <f t="shared" ca="1" si="18"/>
        <v>0</v>
      </c>
      <c r="I46" s="152">
        <f t="shared" ca="1" si="18"/>
        <v>0</v>
      </c>
      <c r="J46" s="152">
        <f t="shared" ca="1" si="18"/>
        <v>0</v>
      </c>
      <c r="K46" s="152">
        <f t="shared" ca="1" si="18"/>
        <v>0</v>
      </c>
      <c r="L46" s="152">
        <f t="shared" ca="1" si="18"/>
        <v>0</v>
      </c>
      <c r="M46" s="152">
        <f t="shared" ca="1" si="18"/>
        <v>0</v>
      </c>
      <c r="N46" s="152">
        <f t="shared" ca="1" si="18"/>
        <v>0</v>
      </c>
      <c r="O46" s="152">
        <f t="shared" ca="1" si="18"/>
        <v>0</v>
      </c>
      <c r="P46" s="152">
        <f t="shared" ca="1" si="18"/>
        <v>0</v>
      </c>
      <c r="Q46" s="152">
        <f t="shared" ca="1" si="18"/>
        <v>0</v>
      </c>
      <c r="R46" s="152">
        <f t="shared" ca="1" si="18"/>
        <v>0</v>
      </c>
      <c r="S46" s="190"/>
      <c r="T46" s="152">
        <f ca="1">SUM(T33:T44)</f>
        <v>0</v>
      </c>
      <c r="U46" s="156"/>
    </row>
    <row r="48" spans="1:21" ht="20.25" customHeight="1" x14ac:dyDescent="0.2">
      <c r="C48" s="261" t="str">
        <f>Central!$E$14</f>
        <v xml:space="preserve">Horizon Europe Project: Acronym 3- Nr: </v>
      </c>
      <c r="D48" s="262"/>
      <c r="E48" s="262"/>
      <c r="F48" s="262"/>
      <c r="G48" s="262"/>
      <c r="H48" s="262"/>
      <c r="I48" s="262"/>
      <c r="J48" s="262"/>
      <c r="K48" s="262"/>
      <c r="L48" s="262"/>
      <c r="M48" s="262"/>
      <c r="N48" s="262"/>
      <c r="O48" s="262"/>
      <c r="P48" s="262"/>
      <c r="Q48" s="262"/>
      <c r="R48" s="262"/>
      <c r="S48" s="262"/>
      <c r="T48" s="262"/>
    </row>
    <row r="49" spans="1:20" ht="0.75" customHeight="1" x14ac:dyDescent="0.2">
      <c r="A49" s="159" t="s">
        <v>48</v>
      </c>
      <c r="B49" s="159"/>
      <c r="C49" s="157" t="str">
        <f>Central!$F$18</f>
        <v>AH</v>
      </c>
      <c r="D49" s="157">
        <f>Central!$F$19</f>
        <v>45</v>
      </c>
      <c r="E49" s="157">
        <f>D49+1</f>
        <v>46</v>
      </c>
      <c r="F49" s="157">
        <f>E49+1</f>
        <v>47</v>
      </c>
      <c r="G49" s="157">
        <f t="shared" ref="G49:R49" si="19">F49+1</f>
        <v>48</v>
      </c>
      <c r="H49" s="157">
        <f t="shared" si="19"/>
        <v>49</v>
      </c>
      <c r="I49" s="157">
        <f t="shared" si="19"/>
        <v>50</v>
      </c>
      <c r="J49" s="157">
        <f t="shared" si="19"/>
        <v>51</v>
      </c>
      <c r="K49" s="157">
        <f t="shared" si="19"/>
        <v>52</v>
      </c>
      <c r="L49" s="157">
        <f t="shared" si="19"/>
        <v>53</v>
      </c>
      <c r="M49" s="157">
        <f t="shared" si="19"/>
        <v>54</v>
      </c>
      <c r="N49" s="157">
        <f t="shared" si="19"/>
        <v>55</v>
      </c>
      <c r="O49" s="157">
        <f t="shared" si="19"/>
        <v>56</v>
      </c>
      <c r="P49" s="157">
        <f t="shared" si="19"/>
        <v>57</v>
      </c>
      <c r="Q49" s="157">
        <f t="shared" si="19"/>
        <v>58</v>
      </c>
      <c r="R49" s="157">
        <f t="shared" si="19"/>
        <v>59</v>
      </c>
      <c r="S49" s="157"/>
      <c r="T49" s="153"/>
    </row>
    <row r="50" spans="1:20" ht="1.5" customHeight="1" thickBot="1" x14ac:dyDescent="0.25">
      <c r="A50" s="159" t="s">
        <v>49</v>
      </c>
      <c r="B50" s="159"/>
      <c r="C50" s="157" t="str">
        <f>Central!$F$20</f>
        <v>O</v>
      </c>
      <c r="D50" s="157">
        <f>Central!$F$21</f>
        <v>18</v>
      </c>
      <c r="E50" s="157">
        <f>D50+1</f>
        <v>19</v>
      </c>
      <c r="F50" s="157">
        <f t="shared" ref="F50:R50" si="20">E50+1</f>
        <v>20</v>
      </c>
      <c r="G50" s="157">
        <f t="shared" si="20"/>
        <v>21</v>
      </c>
      <c r="H50" s="157">
        <f t="shared" si="20"/>
        <v>22</v>
      </c>
      <c r="I50" s="157">
        <f t="shared" si="20"/>
        <v>23</v>
      </c>
      <c r="J50" s="157">
        <f t="shared" si="20"/>
        <v>24</v>
      </c>
      <c r="K50" s="157">
        <f t="shared" si="20"/>
        <v>25</v>
      </c>
      <c r="L50" s="157">
        <f t="shared" si="20"/>
        <v>26</v>
      </c>
      <c r="M50" s="157">
        <f t="shared" si="20"/>
        <v>27</v>
      </c>
      <c r="N50" s="157">
        <f t="shared" si="20"/>
        <v>28</v>
      </c>
      <c r="O50" s="157">
        <f t="shared" si="20"/>
        <v>29</v>
      </c>
      <c r="P50" s="157">
        <f t="shared" si="20"/>
        <v>30</v>
      </c>
      <c r="Q50" s="157">
        <f t="shared" si="20"/>
        <v>31</v>
      </c>
      <c r="R50" s="157">
        <f t="shared" si="20"/>
        <v>32</v>
      </c>
      <c r="S50" s="157"/>
      <c r="T50" s="153"/>
    </row>
    <row r="51" spans="1:20" ht="19.5" customHeight="1" x14ac:dyDescent="0.2">
      <c r="A51" s="154"/>
      <c r="B51" s="154"/>
      <c r="C51" s="175">
        <f>$D$3</f>
        <v>0</v>
      </c>
      <c r="D51" s="164">
        <f>INDEX(Central!$M$18:$M$32,D$6,1)</f>
        <v>0</v>
      </c>
      <c r="E51" s="164">
        <f>INDEX(Central!$M$18:$M$32,E$6,1)</f>
        <v>0</v>
      </c>
      <c r="F51" s="164">
        <f>INDEX(Central!$M$18:$M$32,F$6,1)</f>
        <v>0</v>
      </c>
      <c r="G51" s="164">
        <f>INDEX(Central!$M$18:$M$32,G$6,1)</f>
        <v>0</v>
      </c>
      <c r="H51" s="164">
        <f>INDEX(Central!$M$18:$M$32,H$6,1)</f>
        <v>0</v>
      </c>
      <c r="I51" s="164">
        <f>INDEX(Central!$M$18:$M$32,I$6,1)</f>
        <v>0</v>
      </c>
      <c r="J51" s="164">
        <f>INDEX(Central!$M$18:$M$32,J$6,1)</f>
        <v>0</v>
      </c>
      <c r="K51" s="164">
        <f>INDEX(Central!$M$18:$M$32,K$6,1)</f>
        <v>0</v>
      </c>
      <c r="L51" s="164">
        <f>INDEX(Central!$M$18:$M$32,L$6,1)</f>
        <v>0</v>
      </c>
      <c r="M51" s="164">
        <f>INDEX(Central!$M$18:$M$32,M$6,1)</f>
        <v>0</v>
      </c>
      <c r="N51" s="164">
        <f>INDEX(Central!$M$18:$M$32,N$6,1)</f>
        <v>0</v>
      </c>
      <c r="O51" s="164">
        <f>INDEX(Central!$M$18:$M$32,O$6,1)</f>
        <v>0</v>
      </c>
      <c r="P51" s="164">
        <f>INDEX(Central!$M$18:$M$32,P$6,1)</f>
        <v>0</v>
      </c>
      <c r="Q51" s="164">
        <f>INDEX(Central!$M$18:$M$32,Q$6,1)</f>
        <v>0</v>
      </c>
      <c r="R51" s="164">
        <f>INDEX(Central!$M$18:$M$32,R$6,1)</f>
        <v>0</v>
      </c>
      <c r="S51" s="161"/>
      <c r="T51" s="131" t="s">
        <v>10</v>
      </c>
    </row>
    <row r="52" spans="1:20" ht="21.75" customHeight="1" x14ac:dyDescent="0.2">
      <c r="A52" s="154"/>
      <c r="B52" s="154"/>
      <c r="C52" s="176"/>
      <c r="D52" s="135">
        <f ca="1">INDIRECT("'Central'!$"&amp;$C$50 &amp; "$"&amp;D$50)</f>
        <v>0</v>
      </c>
      <c r="E52" s="135">
        <f t="shared" ref="E52:R52" ca="1" si="21">INDIRECT("'Central'!$"&amp;$C$50 &amp; "$"&amp;E$50)</f>
        <v>0</v>
      </c>
      <c r="F52" s="135">
        <f t="shared" ca="1" si="21"/>
        <v>0</v>
      </c>
      <c r="G52" s="135">
        <f t="shared" ca="1" si="21"/>
        <v>0</v>
      </c>
      <c r="H52" s="135">
        <f t="shared" ca="1" si="21"/>
        <v>0</v>
      </c>
      <c r="I52" s="135">
        <f t="shared" ca="1" si="21"/>
        <v>0</v>
      </c>
      <c r="J52" s="135">
        <f t="shared" ca="1" si="21"/>
        <v>0</v>
      </c>
      <c r="K52" s="135">
        <f t="shared" ca="1" si="21"/>
        <v>0</v>
      </c>
      <c r="L52" s="135">
        <f t="shared" ca="1" si="21"/>
        <v>0</v>
      </c>
      <c r="M52" s="135">
        <f t="shared" ca="1" si="21"/>
        <v>0</v>
      </c>
      <c r="N52" s="135">
        <f t="shared" ca="1" si="21"/>
        <v>0</v>
      </c>
      <c r="O52" s="135">
        <f t="shared" ca="1" si="21"/>
        <v>0</v>
      </c>
      <c r="P52" s="135">
        <f t="shared" ca="1" si="21"/>
        <v>0</v>
      </c>
      <c r="Q52" s="135">
        <f t="shared" ca="1" si="21"/>
        <v>0</v>
      </c>
      <c r="R52" s="165">
        <f t="shared" ca="1" si="21"/>
        <v>0</v>
      </c>
      <c r="S52" s="161"/>
      <c r="T52" s="131"/>
    </row>
    <row r="53" spans="1:20" x14ac:dyDescent="0.2">
      <c r="A53" s="158">
        <f>MONTH(Central!$H$4)</f>
        <v>1</v>
      </c>
      <c r="B53" s="158">
        <f>YEAR(Central!$H$4)</f>
        <v>2024</v>
      </c>
      <c r="C53" s="193">
        <f>DATEVALUE("1." &amp; A53 &amp; "."&amp; B53)</f>
        <v>45292</v>
      </c>
      <c r="D53" s="152">
        <f ca="1">INDIRECT("'M"&amp;TEXT($A53,"00")&amp;"'!$"&amp;$C$49 &amp; "$"&amp;D$49)</f>
        <v>0</v>
      </c>
      <c r="E53" s="152">
        <f t="shared" ref="E53:R64" ca="1" si="22">INDIRECT("'M"&amp;TEXT($A53,"00")&amp;"'!$"&amp;$C$49 &amp; "$"&amp;E$49)</f>
        <v>0</v>
      </c>
      <c r="F53" s="152">
        <f t="shared" ca="1" si="22"/>
        <v>0</v>
      </c>
      <c r="G53" s="152">
        <f t="shared" ca="1" si="22"/>
        <v>0</v>
      </c>
      <c r="H53" s="152">
        <f t="shared" ca="1" si="22"/>
        <v>0</v>
      </c>
      <c r="I53" s="152">
        <f t="shared" ca="1" si="22"/>
        <v>0</v>
      </c>
      <c r="J53" s="152">
        <f t="shared" ca="1" si="22"/>
        <v>0</v>
      </c>
      <c r="K53" s="152">
        <f t="shared" ca="1" si="22"/>
        <v>0</v>
      </c>
      <c r="L53" s="152">
        <f t="shared" ca="1" si="22"/>
        <v>0</v>
      </c>
      <c r="M53" s="152">
        <f t="shared" ca="1" si="22"/>
        <v>0</v>
      </c>
      <c r="N53" s="152">
        <f t="shared" ca="1" si="22"/>
        <v>0</v>
      </c>
      <c r="O53" s="152">
        <f t="shared" ca="1" si="22"/>
        <v>0</v>
      </c>
      <c r="P53" s="152">
        <f t="shared" ca="1" si="22"/>
        <v>0</v>
      </c>
      <c r="Q53" s="152">
        <f t="shared" ca="1" si="22"/>
        <v>0</v>
      </c>
      <c r="R53" s="206">
        <f t="shared" ca="1" si="22"/>
        <v>0</v>
      </c>
      <c r="S53" s="211"/>
      <c r="T53" s="152">
        <f ca="1">SUM(D53:R53)</f>
        <v>0</v>
      </c>
    </row>
    <row r="54" spans="1:20" x14ac:dyDescent="0.2">
      <c r="A54" s="158">
        <f>IF(A53+1&gt;12,1,A53+1)</f>
        <v>2</v>
      </c>
      <c r="B54" s="158">
        <f>IF(A54=1,B53+1,B53)</f>
        <v>2024</v>
      </c>
      <c r="C54" s="193">
        <f t="shared" ref="C54:C64" si="23">DATEVALUE("1." &amp; A54 &amp; "."&amp; B54)</f>
        <v>45323</v>
      </c>
      <c r="D54" s="152">
        <f t="shared" ref="D54:D64" ca="1" si="24">INDIRECT("'M"&amp;TEXT($A54,"00")&amp;"'!$"&amp;$C$49 &amp; "$"&amp;D$49)</f>
        <v>0</v>
      </c>
      <c r="E54" s="152">
        <f t="shared" ca="1" si="22"/>
        <v>0</v>
      </c>
      <c r="F54" s="152">
        <f t="shared" ca="1" si="22"/>
        <v>0</v>
      </c>
      <c r="G54" s="152">
        <f t="shared" ca="1" si="22"/>
        <v>0</v>
      </c>
      <c r="H54" s="152">
        <f t="shared" ca="1" si="22"/>
        <v>0</v>
      </c>
      <c r="I54" s="152">
        <f t="shared" ca="1" si="22"/>
        <v>0</v>
      </c>
      <c r="J54" s="152">
        <f t="shared" ca="1" si="22"/>
        <v>0</v>
      </c>
      <c r="K54" s="152">
        <f t="shared" ca="1" si="22"/>
        <v>0</v>
      </c>
      <c r="L54" s="152">
        <f t="shared" ca="1" si="22"/>
        <v>0</v>
      </c>
      <c r="M54" s="152">
        <f t="shared" ca="1" si="22"/>
        <v>0</v>
      </c>
      <c r="N54" s="152">
        <f t="shared" ca="1" si="22"/>
        <v>0</v>
      </c>
      <c r="O54" s="152">
        <f t="shared" ca="1" si="22"/>
        <v>0</v>
      </c>
      <c r="P54" s="152">
        <f t="shared" ca="1" si="22"/>
        <v>0</v>
      </c>
      <c r="Q54" s="152">
        <f t="shared" ca="1" si="22"/>
        <v>0</v>
      </c>
      <c r="R54" s="206">
        <f t="shared" ca="1" si="22"/>
        <v>0</v>
      </c>
      <c r="S54" s="211"/>
      <c r="T54" s="152">
        <f t="shared" ref="T54:T64" ca="1" si="25">SUM(D54:R54)</f>
        <v>0</v>
      </c>
    </row>
    <row r="55" spans="1:20" x14ac:dyDescent="0.2">
      <c r="A55" s="158">
        <f t="shared" ref="A55:A64" si="26">IF(A54+1&gt;12,1,A54+1)</f>
        <v>3</v>
      </c>
      <c r="B55" s="158">
        <f t="shared" ref="B55:B64" si="27">IF(A55=1,B54+1,B54)</f>
        <v>2024</v>
      </c>
      <c r="C55" s="193">
        <f t="shared" si="23"/>
        <v>45352</v>
      </c>
      <c r="D55" s="152">
        <f t="shared" ca="1" si="24"/>
        <v>0</v>
      </c>
      <c r="E55" s="152">
        <f t="shared" ca="1" si="22"/>
        <v>0</v>
      </c>
      <c r="F55" s="152">
        <f t="shared" ca="1" si="22"/>
        <v>0</v>
      </c>
      <c r="G55" s="152">
        <f t="shared" ca="1" si="22"/>
        <v>0</v>
      </c>
      <c r="H55" s="152">
        <f t="shared" ca="1" si="22"/>
        <v>0</v>
      </c>
      <c r="I55" s="152">
        <f t="shared" ca="1" si="22"/>
        <v>0</v>
      </c>
      <c r="J55" s="152">
        <f t="shared" ca="1" si="22"/>
        <v>0</v>
      </c>
      <c r="K55" s="152">
        <f t="shared" ca="1" si="22"/>
        <v>0</v>
      </c>
      <c r="L55" s="152">
        <f t="shared" ca="1" si="22"/>
        <v>0</v>
      </c>
      <c r="M55" s="152">
        <f t="shared" ca="1" si="22"/>
        <v>0</v>
      </c>
      <c r="N55" s="152">
        <f t="shared" ca="1" si="22"/>
        <v>0</v>
      </c>
      <c r="O55" s="152">
        <f t="shared" ca="1" si="22"/>
        <v>0</v>
      </c>
      <c r="P55" s="152">
        <f t="shared" ca="1" si="22"/>
        <v>0</v>
      </c>
      <c r="Q55" s="152">
        <f t="shared" ca="1" si="22"/>
        <v>0</v>
      </c>
      <c r="R55" s="206">
        <f t="shared" ca="1" si="22"/>
        <v>0</v>
      </c>
      <c r="S55" s="211"/>
      <c r="T55" s="152">
        <f t="shared" ca="1" si="25"/>
        <v>0</v>
      </c>
    </row>
    <row r="56" spans="1:20" x14ac:dyDescent="0.2">
      <c r="A56" s="158">
        <f t="shared" si="26"/>
        <v>4</v>
      </c>
      <c r="B56" s="158">
        <f t="shared" si="27"/>
        <v>2024</v>
      </c>
      <c r="C56" s="193">
        <f t="shared" si="23"/>
        <v>45383</v>
      </c>
      <c r="D56" s="152">
        <f t="shared" ca="1" si="24"/>
        <v>0</v>
      </c>
      <c r="E56" s="152">
        <f t="shared" ca="1" si="22"/>
        <v>0</v>
      </c>
      <c r="F56" s="152">
        <f t="shared" ca="1" si="22"/>
        <v>0</v>
      </c>
      <c r="G56" s="152">
        <f t="shared" ca="1" si="22"/>
        <v>0</v>
      </c>
      <c r="H56" s="152">
        <f t="shared" ca="1" si="22"/>
        <v>0</v>
      </c>
      <c r="I56" s="152">
        <f t="shared" ca="1" si="22"/>
        <v>0</v>
      </c>
      <c r="J56" s="152">
        <f t="shared" ca="1" si="22"/>
        <v>0</v>
      </c>
      <c r="K56" s="152">
        <f t="shared" ca="1" si="22"/>
        <v>0</v>
      </c>
      <c r="L56" s="152">
        <f t="shared" ca="1" si="22"/>
        <v>0</v>
      </c>
      <c r="M56" s="152">
        <f t="shared" ca="1" si="22"/>
        <v>0</v>
      </c>
      <c r="N56" s="152">
        <f t="shared" ca="1" si="22"/>
        <v>0</v>
      </c>
      <c r="O56" s="152">
        <f t="shared" ca="1" si="22"/>
        <v>0</v>
      </c>
      <c r="P56" s="152">
        <f t="shared" ca="1" si="22"/>
        <v>0</v>
      </c>
      <c r="Q56" s="152">
        <f t="shared" ca="1" si="22"/>
        <v>0</v>
      </c>
      <c r="R56" s="206">
        <f t="shared" ca="1" si="22"/>
        <v>0</v>
      </c>
      <c r="S56" s="211"/>
      <c r="T56" s="152">
        <f t="shared" ca="1" si="25"/>
        <v>0</v>
      </c>
    </row>
    <row r="57" spans="1:20" x14ac:dyDescent="0.2">
      <c r="A57" s="158">
        <f t="shared" si="26"/>
        <v>5</v>
      </c>
      <c r="B57" s="158">
        <f t="shared" si="27"/>
        <v>2024</v>
      </c>
      <c r="C57" s="193">
        <f t="shared" si="23"/>
        <v>45413</v>
      </c>
      <c r="D57" s="152">
        <f t="shared" ca="1" si="24"/>
        <v>0</v>
      </c>
      <c r="E57" s="152">
        <f t="shared" ca="1" si="22"/>
        <v>0</v>
      </c>
      <c r="F57" s="152">
        <f t="shared" ca="1" si="22"/>
        <v>0</v>
      </c>
      <c r="G57" s="152">
        <f t="shared" ca="1" si="22"/>
        <v>0</v>
      </c>
      <c r="H57" s="152">
        <f t="shared" ca="1" si="22"/>
        <v>0</v>
      </c>
      <c r="I57" s="152">
        <f t="shared" ca="1" si="22"/>
        <v>0</v>
      </c>
      <c r="J57" s="152">
        <f t="shared" ca="1" si="22"/>
        <v>0</v>
      </c>
      <c r="K57" s="152">
        <f t="shared" ca="1" si="22"/>
        <v>0</v>
      </c>
      <c r="L57" s="152">
        <f t="shared" ca="1" si="22"/>
        <v>0</v>
      </c>
      <c r="M57" s="152">
        <f t="shared" ca="1" si="22"/>
        <v>0</v>
      </c>
      <c r="N57" s="152">
        <f t="shared" ca="1" si="22"/>
        <v>0</v>
      </c>
      <c r="O57" s="152">
        <f t="shared" ca="1" si="22"/>
        <v>0</v>
      </c>
      <c r="P57" s="152">
        <f t="shared" ca="1" si="22"/>
        <v>0</v>
      </c>
      <c r="Q57" s="152">
        <f t="shared" ca="1" si="22"/>
        <v>0</v>
      </c>
      <c r="R57" s="206">
        <f t="shared" ca="1" si="22"/>
        <v>0</v>
      </c>
      <c r="S57" s="211"/>
      <c r="T57" s="152">
        <f t="shared" ca="1" si="25"/>
        <v>0</v>
      </c>
    </row>
    <row r="58" spans="1:20" x14ac:dyDescent="0.2">
      <c r="A58" s="158">
        <f t="shared" si="26"/>
        <v>6</v>
      </c>
      <c r="B58" s="158">
        <f t="shared" si="27"/>
        <v>2024</v>
      </c>
      <c r="C58" s="193">
        <f t="shared" si="23"/>
        <v>45444</v>
      </c>
      <c r="D58" s="152">
        <f t="shared" ca="1" si="24"/>
        <v>0</v>
      </c>
      <c r="E58" s="152">
        <f t="shared" ca="1" si="22"/>
        <v>0</v>
      </c>
      <c r="F58" s="152">
        <f t="shared" ca="1" si="22"/>
        <v>0</v>
      </c>
      <c r="G58" s="152">
        <f t="shared" ca="1" si="22"/>
        <v>0</v>
      </c>
      <c r="H58" s="152">
        <f t="shared" ca="1" si="22"/>
        <v>0</v>
      </c>
      <c r="I58" s="152">
        <f t="shared" ca="1" si="22"/>
        <v>0</v>
      </c>
      <c r="J58" s="152">
        <f t="shared" ca="1" si="22"/>
        <v>0</v>
      </c>
      <c r="K58" s="152">
        <f t="shared" ca="1" si="22"/>
        <v>0</v>
      </c>
      <c r="L58" s="152">
        <f t="shared" ca="1" si="22"/>
        <v>0</v>
      </c>
      <c r="M58" s="152">
        <f t="shared" ca="1" si="22"/>
        <v>0</v>
      </c>
      <c r="N58" s="152">
        <f t="shared" ca="1" si="22"/>
        <v>0</v>
      </c>
      <c r="O58" s="152">
        <f t="shared" ca="1" si="22"/>
        <v>0</v>
      </c>
      <c r="P58" s="152">
        <f t="shared" ca="1" si="22"/>
        <v>0</v>
      </c>
      <c r="Q58" s="152">
        <f t="shared" ca="1" si="22"/>
        <v>0</v>
      </c>
      <c r="R58" s="206">
        <f t="shared" ca="1" si="22"/>
        <v>0</v>
      </c>
      <c r="S58" s="211"/>
      <c r="T58" s="152">
        <f t="shared" ca="1" si="25"/>
        <v>0</v>
      </c>
    </row>
    <row r="59" spans="1:20" x14ac:dyDescent="0.2">
      <c r="A59" s="158">
        <f t="shared" si="26"/>
        <v>7</v>
      </c>
      <c r="B59" s="158">
        <f t="shared" si="27"/>
        <v>2024</v>
      </c>
      <c r="C59" s="193">
        <f t="shared" si="23"/>
        <v>45474</v>
      </c>
      <c r="D59" s="152">
        <f t="shared" ca="1" si="24"/>
        <v>0</v>
      </c>
      <c r="E59" s="152">
        <f t="shared" ca="1" si="22"/>
        <v>0</v>
      </c>
      <c r="F59" s="152">
        <f t="shared" ca="1" si="22"/>
        <v>0</v>
      </c>
      <c r="G59" s="152">
        <f t="shared" ca="1" si="22"/>
        <v>0</v>
      </c>
      <c r="H59" s="152">
        <f t="shared" ca="1" si="22"/>
        <v>0</v>
      </c>
      <c r="I59" s="152">
        <f t="shared" ca="1" si="22"/>
        <v>0</v>
      </c>
      <c r="J59" s="152">
        <f t="shared" ca="1" si="22"/>
        <v>0</v>
      </c>
      <c r="K59" s="152">
        <f t="shared" ca="1" si="22"/>
        <v>0</v>
      </c>
      <c r="L59" s="152">
        <f t="shared" ca="1" si="22"/>
        <v>0</v>
      </c>
      <c r="M59" s="152">
        <f t="shared" ca="1" si="22"/>
        <v>0</v>
      </c>
      <c r="N59" s="152">
        <f t="shared" ca="1" si="22"/>
        <v>0</v>
      </c>
      <c r="O59" s="152">
        <f t="shared" ca="1" si="22"/>
        <v>0</v>
      </c>
      <c r="P59" s="152">
        <f t="shared" ca="1" si="22"/>
        <v>0</v>
      </c>
      <c r="Q59" s="152">
        <f t="shared" ca="1" si="22"/>
        <v>0</v>
      </c>
      <c r="R59" s="206">
        <f t="shared" ca="1" si="22"/>
        <v>0</v>
      </c>
      <c r="S59" s="211"/>
      <c r="T59" s="152">
        <f t="shared" ca="1" si="25"/>
        <v>0</v>
      </c>
    </row>
    <row r="60" spans="1:20" x14ac:dyDescent="0.2">
      <c r="A60" s="158">
        <f t="shared" si="26"/>
        <v>8</v>
      </c>
      <c r="B60" s="158">
        <f t="shared" si="27"/>
        <v>2024</v>
      </c>
      <c r="C60" s="193">
        <f t="shared" si="23"/>
        <v>45505</v>
      </c>
      <c r="D60" s="152">
        <f t="shared" ca="1" si="24"/>
        <v>0</v>
      </c>
      <c r="E60" s="152">
        <f t="shared" ca="1" si="22"/>
        <v>0</v>
      </c>
      <c r="F60" s="152">
        <f t="shared" ca="1" si="22"/>
        <v>0</v>
      </c>
      <c r="G60" s="152">
        <f t="shared" ca="1" si="22"/>
        <v>0</v>
      </c>
      <c r="H60" s="152">
        <f t="shared" ca="1" si="22"/>
        <v>0</v>
      </c>
      <c r="I60" s="152">
        <f t="shared" ca="1" si="22"/>
        <v>0</v>
      </c>
      <c r="J60" s="152">
        <f t="shared" ca="1" si="22"/>
        <v>0</v>
      </c>
      <c r="K60" s="152">
        <f t="shared" ca="1" si="22"/>
        <v>0</v>
      </c>
      <c r="L60" s="152">
        <f t="shared" ca="1" si="22"/>
        <v>0</v>
      </c>
      <c r="M60" s="152">
        <f t="shared" ca="1" si="22"/>
        <v>0</v>
      </c>
      <c r="N60" s="152">
        <f t="shared" ca="1" si="22"/>
        <v>0</v>
      </c>
      <c r="O60" s="152">
        <f t="shared" ca="1" si="22"/>
        <v>0</v>
      </c>
      <c r="P60" s="152">
        <f t="shared" ca="1" si="22"/>
        <v>0</v>
      </c>
      <c r="Q60" s="152">
        <f t="shared" ca="1" si="22"/>
        <v>0</v>
      </c>
      <c r="R60" s="206">
        <f t="shared" ca="1" si="22"/>
        <v>0</v>
      </c>
      <c r="S60" s="211"/>
      <c r="T60" s="152">
        <f t="shared" ca="1" si="25"/>
        <v>0</v>
      </c>
    </row>
    <row r="61" spans="1:20" x14ac:dyDescent="0.2">
      <c r="A61" s="158">
        <f t="shared" si="26"/>
        <v>9</v>
      </c>
      <c r="B61" s="158">
        <f t="shared" si="27"/>
        <v>2024</v>
      </c>
      <c r="C61" s="193">
        <f t="shared" si="23"/>
        <v>45536</v>
      </c>
      <c r="D61" s="152">
        <f t="shared" ca="1" si="24"/>
        <v>0</v>
      </c>
      <c r="E61" s="152">
        <f t="shared" ca="1" si="22"/>
        <v>0</v>
      </c>
      <c r="F61" s="152">
        <f t="shared" ca="1" si="22"/>
        <v>0</v>
      </c>
      <c r="G61" s="152">
        <f t="shared" ca="1" si="22"/>
        <v>0</v>
      </c>
      <c r="H61" s="152">
        <f t="shared" ca="1" si="22"/>
        <v>0</v>
      </c>
      <c r="I61" s="152">
        <f t="shared" ca="1" si="22"/>
        <v>0</v>
      </c>
      <c r="J61" s="152">
        <f t="shared" ca="1" si="22"/>
        <v>0</v>
      </c>
      <c r="K61" s="152">
        <f t="shared" ca="1" si="22"/>
        <v>0</v>
      </c>
      <c r="L61" s="152">
        <f t="shared" ca="1" si="22"/>
        <v>0</v>
      </c>
      <c r="M61" s="152">
        <f t="shared" ca="1" si="22"/>
        <v>0</v>
      </c>
      <c r="N61" s="152">
        <f t="shared" ca="1" si="22"/>
        <v>0</v>
      </c>
      <c r="O61" s="152">
        <f t="shared" ca="1" si="22"/>
        <v>0</v>
      </c>
      <c r="P61" s="152">
        <f t="shared" ca="1" si="22"/>
        <v>0</v>
      </c>
      <c r="Q61" s="152">
        <f t="shared" ca="1" si="22"/>
        <v>0</v>
      </c>
      <c r="R61" s="206">
        <f t="shared" ca="1" si="22"/>
        <v>0</v>
      </c>
      <c r="S61" s="211"/>
      <c r="T61" s="152">
        <f t="shared" ca="1" si="25"/>
        <v>0</v>
      </c>
    </row>
    <row r="62" spans="1:20" x14ac:dyDescent="0.2">
      <c r="A62" s="158">
        <f t="shared" si="26"/>
        <v>10</v>
      </c>
      <c r="B62" s="158">
        <f t="shared" si="27"/>
        <v>2024</v>
      </c>
      <c r="C62" s="193">
        <f t="shared" si="23"/>
        <v>45566</v>
      </c>
      <c r="D62" s="152">
        <f t="shared" ca="1" si="24"/>
        <v>0</v>
      </c>
      <c r="E62" s="152">
        <f t="shared" ca="1" si="22"/>
        <v>0</v>
      </c>
      <c r="F62" s="152">
        <f t="shared" ca="1" si="22"/>
        <v>0</v>
      </c>
      <c r="G62" s="152">
        <f t="shared" ca="1" si="22"/>
        <v>0</v>
      </c>
      <c r="H62" s="152">
        <f t="shared" ca="1" si="22"/>
        <v>0</v>
      </c>
      <c r="I62" s="152">
        <f t="shared" ca="1" si="22"/>
        <v>0</v>
      </c>
      <c r="J62" s="152">
        <f t="shared" ca="1" si="22"/>
        <v>0</v>
      </c>
      <c r="K62" s="152">
        <f t="shared" ca="1" si="22"/>
        <v>0</v>
      </c>
      <c r="L62" s="152">
        <f t="shared" ca="1" si="22"/>
        <v>0</v>
      </c>
      <c r="M62" s="152">
        <f t="shared" ca="1" si="22"/>
        <v>0</v>
      </c>
      <c r="N62" s="152">
        <f t="shared" ca="1" si="22"/>
        <v>0</v>
      </c>
      <c r="O62" s="152">
        <f t="shared" ca="1" si="22"/>
        <v>0</v>
      </c>
      <c r="P62" s="152">
        <f t="shared" ca="1" si="22"/>
        <v>0</v>
      </c>
      <c r="Q62" s="152">
        <f t="shared" ca="1" si="22"/>
        <v>0</v>
      </c>
      <c r="R62" s="206">
        <f t="shared" ca="1" si="22"/>
        <v>0</v>
      </c>
      <c r="S62" s="211"/>
      <c r="T62" s="152">
        <f t="shared" ca="1" si="25"/>
        <v>0</v>
      </c>
    </row>
    <row r="63" spans="1:20" x14ac:dyDescent="0.2">
      <c r="A63" s="158">
        <f t="shared" si="26"/>
        <v>11</v>
      </c>
      <c r="B63" s="158">
        <f t="shared" si="27"/>
        <v>2024</v>
      </c>
      <c r="C63" s="193">
        <f t="shared" si="23"/>
        <v>45597</v>
      </c>
      <c r="D63" s="152">
        <f t="shared" ca="1" si="24"/>
        <v>0</v>
      </c>
      <c r="E63" s="152">
        <f t="shared" ca="1" si="22"/>
        <v>0</v>
      </c>
      <c r="F63" s="152">
        <f t="shared" ca="1" si="22"/>
        <v>0</v>
      </c>
      <c r="G63" s="152">
        <f t="shared" ca="1" si="22"/>
        <v>0</v>
      </c>
      <c r="H63" s="152">
        <f t="shared" ca="1" si="22"/>
        <v>0</v>
      </c>
      <c r="I63" s="152">
        <f t="shared" ca="1" si="22"/>
        <v>0</v>
      </c>
      <c r="J63" s="152">
        <f t="shared" ca="1" si="22"/>
        <v>0</v>
      </c>
      <c r="K63" s="152">
        <f t="shared" ca="1" si="22"/>
        <v>0</v>
      </c>
      <c r="L63" s="152">
        <f t="shared" ca="1" si="22"/>
        <v>0</v>
      </c>
      <c r="M63" s="152">
        <f t="shared" ca="1" si="22"/>
        <v>0</v>
      </c>
      <c r="N63" s="152">
        <f t="shared" ca="1" si="22"/>
        <v>0</v>
      </c>
      <c r="O63" s="152">
        <f t="shared" ca="1" si="22"/>
        <v>0</v>
      </c>
      <c r="P63" s="152">
        <f t="shared" ca="1" si="22"/>
        <v>0</v>
      </c>
      <c r="Q63" s="152">
        <f t="shared" ca="1" si="22"/>
        <v>0</v>
      </c>
      <c r="R63" s="206">
        <f t="shared" ca="1" si="22"/>
        <v>0</v>
      </c>
      <c r="S63" s="211"/>
      <c r="T63" s="152">
        <f t="shared" ca="1" si="25"/>
        <v>0</v>
      </c>
    </row>
    <row r="64" spans="1:20" ht="13.5" thickBot="1" x14ac:dyDescent="0.25">
      <c r="A64" s="158">
        <f t="shared" si="26"/>
        <v>12</v>
      </c>
      <c r="B64" s="158">
        <f t="shared" si="27"/>
        <v>2024</v>
      </c>
      <c r="C64" s="193">
        <f t="shared" si="23"/>
        <v>45627</v>
      </c>
      <c r="D64" s="207">
        <f t="shared" ca="1" si="24"/>
        <v>0</v>
      </c>
      <c r="E64" s="207">
        <f t="shared" ca="1" si="22"/>
        <v>0</v>
      </c>
      <c r="F64" s="207">
        <f t="shared" ca="1" si="22"/>
        <v>0</v>
      </c>
      <c r="G64" s="207">
        <f t="shared" ca="1" si="22"/>
        <v>0</v>
      </c>
      <c r="H64" s="207">
        <f t="shared" ca="1" si="22"/>
        <v>0</v>
      </c>
      <c r="I64" s="207">
        <f t="shared" ca="1" si="22"/>
        <v>0</v>
      </c>
      <c r="J64" s="207">
        <f t="shared" ca="1" si="22"/>
        <v>0</v>
      </c>
      <c r="K64" s="207">
        <f t="shared" ca="1" si="22"/>
        <v>0</v>
      </c>
      <c r="L64" s="207">
        <f t="shared" ca="1" si="22"/>
        <v>0</v>
      </c>
      <c r="M64" s="207">
        <f t="shared" ca="1" si="22"/>
        <v>0</v>
      </c>
      <c r="N64" s="207">
        <f t="shared" ca="1" si="22"/>
        <v>0</v>
      </c>
      <c r="O64" s="207">
        <f t="shared" ca="1" si="22"/>
        <v>0</v>
      </c>
      <c r="P64" s="207">
        <f t="shared" ca="1" si="22"/>
        <v>0</v>
      </c>
      <c r="Q64" s="207">
        <f t="shared" ca="1" si="22"/>
        <v>0</v>
      </c>
      <c r="R64" s="208">
        <f t="shared" ca="1" si="22"/>
        <v>0</v>
      </c>
      <c r="S64" s="211"/>
      <c r="T64" s="152">
        <f t="shared" ca="1" si="25"/>
        <v>0</v>
      </c>
    </row>
    <row r="65" spans="1:21" x14ac:dyDescent="0.2">
      <c r="A65" s="158"/>
      <c r="B65" s="158"/>
      <c r="C65" s="163"/>
      <c r="D65" s="209"/>
      <c r="E65" s="209"/>
      <c r="F65" s="209"/>
      <c r="G65" s="209"/>
      <c r="H65" s="209"/>
      <c r="I65" s="209"/>
      <c r="J65" s="209"/>
      <c r="K65" s="209"/>
      <c r="L65" s="209"/>
      <c r="M65" s="209"/>
      <c r="N65" s="209"/>
      <c r="O65" s="209"/>
      <c r="P65" s="209"/>
      <c r="Q65" s="209"/>
      <c r="R65" s="209"/>
      <c r="S65" s="212"/>
      <c r="T65" s="210"/>
    </row>
    <row r="66" spans="1:21" x14ac:dyDescent="0.2">
      <c r="A66" s="118"/>
      <c r="B66" s="118"/>
      <c r="C66" s="138" t="s">
        <v>58</v>
      </c>
      <c r="D66" s="152">
        <f t="shared" ref="D66:R66" ca="1" si="28">SUM(D53:D64)</f>
        <v>0</v>
      </c>
      <c r="E66" s="152">
        <f t="shared" ca="1" si="28"/>
        <v>0</v>
      </c>
      <c r="F66" s="152">
        <f t="shared" ca="1" si="28"/>
        <v>0</v>
      </c>
      <c r="G66" s="152">
        <f t="shared" ca="1" si="28"/>
        <v>0</v>
      </c>
      <c r="H66" s="152">
        <f t="shared" ca="1" si="28"/>
        <v>0</v>
      </c>
      <c r="I66" s="152">
        <f t="shared" ca="1" si="28"/>
        <v>0</v>
      </c>
      <c r="J66" s="152">
        <f t="shared" ca="1" si="28"/>
        <v>0</v>
      </c>
      <c r="K66" s="152">
        <f t="shared" ca="1" si="28"/>
        <v>0</v>
      </c>
      <c r="L66" s="152">
        <f t="shared" ca="1" si="28"/>
        <v>0</v>
      </c>
      <c r="M66" s="152">
        <f t="shared" ca="1" si="28"/>
        <v>0</v>
      </c>
      <c r="N66" s="152">
        <f t="shared" ca="1" si="28"/>
        <v>0</v>
      </c>
      <c r="O66" s="152">
        <f t="shared" ca="1" si="28"/>
        <v>0</v>
      </c>
      <c r="P66" s="152">
        <f t="shared" ca="1" si="28"/>
        <v>0</v>
      </c>
      <c r="Q66" s="152">
        <f t="shared" ca="1" si="28"/>
        <v>0</v>
      </c>
      <c r="R66" s="152">
        <f t="shared" ca="1" si="28"/>
        <v>0</v>
      </c>
      <c r="S66" s="190"/>
      <c r="T66" s="152">
        <f ca="1">SUM(T53:T64)</f>
        <v>0</v>
      </c>
      <c r="U66" s="156"/>
    </row>
  </sheetData>
  <mergeCells count="1">
    <mergeCell ref="C8:R8"/>
  </mergeCells>
  <phoneticPr fontId="20" type="noConversion"/>
  <pageMargins left="0.39370078740157483" right="0.39370078740157483" top="0.59055118110236227" bottom="0.51181102362204722" header="0.39370078740157483" footer="0.39370078740157483"/>
  <pageSetup paperSize="9" scale="53" orientation="landscape"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AB145"/>
  <sheetViews>
    <sheetView showGridLines="0" zoomScaleNormal="100" zoomScaleSheetLayoutView="100" workbookViewId="0">
      <selection activeCell="AE27" sqref="AE27"/>
    </sheetView>
  </sheetViews>
  <sheetFormatPr baseColWidth="10" defaultRowHeight="12.75" x14ac:dyDescent="0.2"/>
  <cols>
    <col min="1" max="1" width="1.42578125" style="89" customWidth="1"/>
    <col min="2" max="23" width="3.7109375" style="89" customWidth="1"/>
    <col min="24" max="24" width="6.7109375" style="89" customWidth="1"/>
    <col min="25" max="25" width="5.7109375" style="89" customWidth="1"/>
    <col min="26" max="26" width="4.5703125" style="89" customWidth="1"/>
    <col min="27" max="27" width="11.42578125" style="89"/>
    <col min="28" max="28" width="4.7109375" style="89" customWidth="1"/>
    <col min="29" max="16384" width="11.42578125" style="89"/>
  </cols>
  <sheetData>
    <row r="1" spans="2:28" ht="44.25" customHeight="1" x14ac:dyDescent="0.2">
      <c r="B1" s="313" t="s">
        <v>59</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row>
    <row r="2" spans="2:28" ht="20.25" customHeight="1" x14ac:dyDescent="0.2">
      <c r="B2" s="195"/>
      <c r="C2" s="178"/>
      <c r="D2" s="178"/>
      <c r="E2" s="178"/>
      <c r="F2" s="178"/>
      <c r="G2" s="178"/>
      <c r="H2" s="178"/>
      <c r="I2" s="178"/>
      <c r="J2" s="178"/>
      <c r="K2" s="178"/>
      <c r="L2" s="178"/>
      <c r="M2" s="178"/>
      <c r="N2" s="178"/>
      <c r="O2" s="178"/>
      <c r="P2" s="178"/>
      <c r="Q2" s="178"/>
      <c r="R2" s="312"/>
      <c r="S2" s="312"/>
      <c r="T2" s="312"/>
      <c r="U2" s="312"/>
    </row>
    <row r="3" spans="2:28" ht="12" customHeight="1" x14ac:dyDescent="0.2"/>
    <row r="4" spans="2:28" ht="13.15" customHeight="1" x14ac:dyDescent="0.2">
      <c r="B4" s="179"/>
      <c r="C4" s="179"/>
    </row>
    <row r="5" spans="2:28" ht="13.15" customHeight="1" x14ac:dyDescent="0.2">
      <c r="B5" s="88"/>
      <c r="D5" s="88"/>
      <c r="E5" s="88"/>
      <c r="F5" s="5"/>
      <c r="G5" s="9"/>
      <c r="H5" s="88"/>
      <c r="I5" s="88"/>
      <c r="J5" s="88"/>
      <c r="K5" s="88"/>
      <c r="L5" s="5"/>
      <c r="M5" s="10"/>
      <c r="N5" s="88"/>
      <c r="O5" s="88"/>
      <c r="P5" s="88"/>
      <c r="Q5" s="88"/>
      <c r="R5" s="88"/>
      <c r="S5" s="88"/>
      <c r="T5" s="5"/>
      <c r="U5" s="9"/>
      <c r="V5" s="88"/>
      <c r="W5" s="88"/>
      <c r="X5" s="88"/>
      <c r="Y5" s="88"/>
      <c r="Z5" s="88"/>
    </row>
    <row r="6" spans="2:28" ht="13.15" customHeight="1" x14ac:dyDescent="0.2">
      <c r="B6" s="88"/>
      <c r="E6" s="88"/>
      <c r="F6" s="88"/>
      <c r="G6" s="88"/>
      <c r="H6" s="88"/>
      <c r="I6" s="88"/>
      <c r="J6" s="88"/>
      <c r="K6" s="88"/>
      <c r="L6" s="88"/>
      <c r="M6" s="88"/>
      <c r="N6" s="88"/>
      <c r="O6" s="88"/>
      <c r="P6" s="88"/>
      <c r="Q6" s="88"/>
      <c r="R6" s="88"/>
      <c r="S6" s="88"/>
      <c r="T6" s="88"/>
      <c r="U6" s="88"/>
      <c r="V6" s="88"/>
      <c r="W6" s="88"/>
      <c r="X6" s="88"/>
      <c r="Y6" s="88"/>
      <c r="Z6" s="88"/>
    </row>
    <row r="7" spans="2:28" ht="13.15" customHeight="1" x14ac:dyDescent="0.2">
      <c r="B7" s="88"/>
      <c r="D7" s="88"/>
      <c r="E7" s="88"/>
      <c r="F7" s="88"/>
      <c r="G7" s="88"/>
      <c r="H7" s="88"/>
      <c r="I7" s="88"/>
      <c r="J7" s="88"/>
      <c r="K7" s="88"/>
      <c r="L7" s="88"/>
      <c r="M7" s="88"/>
      <c r="N7" s="88"/>
      <c r="O7" s="88"/>
      <c r="P7" s="88"/>
      <c r="Q7" s="88"/>
      <c r="R7" s="88"/>
      <c r="S7" s="88"/>
      <c r="T7" s="88"/>
      <c r="U7" s="88"/>
      <c r="V7" s="88"/>
      <c r="W7" s="88"/>
      <c r="X7" s="88"/>
      <c r="Y7" s="88"/>
      <c r="Z7" s="88"/>
    </row>
    <row r="8" spans="2:28" ht="13.15" customHeight="1" x14ac:dyDescent="0.2">
      <c r="B8" s="88"/>
      <c r="C8" s="88"/>
      <c r="D8" s="88"/>
      <c r="E8" s="88"/>
      <c r="F8" s="88"/>
      <c r="G8" s="88"/>
      <c r="H8" s="88"/>
      <c r="I8" s="88"/>
      <c r="J8" s="88"/>
      <c r="K8" s="88"/>
      <c r="L8" s="88"/>
      <c r="M8" s="88"/>
      <c r="N8" s="88"/>
      <c r="O8" s="88"/>
      <c r="P8" s="88"/>
      <c r="Q8" s="88"/>
      <c r="R8" s="88"/>
      <c r="S8" s="88"/>
      <c r="T8" s="88"/>
      <c r="U8" s="88"/>
      <c r="V8" s="88"/>
      <c r="W8" s="88"/>
      <c r="X8" s="88"/>
      <c r="Y8" s="88"/>
      <c r="Z8" s="88"/>
    </row>
    <row r="9" spans="2:28" ht="15.75" customHeight="1" x14ac:dyDescent="0.2">
      <c r="B9" s="88"/>
      <c r="D9" s="9"/>
      <c r="E9" s="88"/>
      <c r="F9" s="88"/>
      <c r="G9" s="88"/>
      <c r="H9" s="88"/>
      <c r="I9" s="88"/>
      <c r="J9" s="88"/>
      <c r="K9" s="88"/>
      <c r="L9" s="88"/>
      <c r="M9" s="88"/>
      <c r="N9" s="88"/>
      <c r="O9" s="88"/>
      <c r="P9" s="88"/>
      <c r="Q9" s="88"/>
      <c r="R9" s="88"/>
      <c r="S9" s="88"/>
      <c r="T9" s="88"/>
      <c r="U9" s="88"/>
      <c r="V9" s="88"/>
      <c r="W9" s="88"/>
      <c r="X9" s="88"/>
      <c r="Y9" s="88"/>
      <c r="Z9" s="88"/>
    </row>
    <row r="10" spans="2:28" ht="13.15" customHeight="1" x14ac:dyDescent="0.2">
      <c r="B10" s="88"/>
      <c r="E10" s="88"/>
      <c r="F10" s="5"/>
      <c r="G10" s="9"/>
      <c r="H10" s="88"/>
      <c r="I10" s="88"/>
      <c r="J10" s="88"/>
      <c r="K10" s="88"/>
      <c r="L10" s="88"/>
      <c r="M10" s="88"/>
      <c r="N10" s="88"/>
      <c r="O10" s="88"/>
      <c r="P10" s="88"/>
      <c r="Q10" s="88"/>
      <c r="R10" s="88"/>
      <c r="S10" s="88"/>
      <c r="T10" s="88"/>
      <c r="U10" s="88"/>
      <c r="V10" s="88"/>
      <c r="W10" s="88"/>
      <c r="X10" s="88"/>
      <c r="Y10" s="88"/>
      <c r="Z10" s="88"/>
    </row>
    <row r="13" spans="2:28" ht="13.15" customHeight="1" x14ac:dyDescent="0.2">
      <c r="B13" s="88"/>
      <c r="C13" s="88"/>
      <c r="D13" s="88"/>
      <c r="O13" s="88"/>
      <c r="P13" s="88"/>
      <c r="Q13" s="88"/>
      <c r="R13" s="88"/>
      <c r="S13" s="88"/>
      <c r="T13" s="88"/>
      <c r="U13" s="88"/>
      <c r="V13" s="88"/>
      <c r="W13" s="88"/>
      <c r="X13" s="88"/>
      <c r="Y13" s="88"/>
      <c r="Z13" s="88"/>
    </row>
    <row r="14" spans="2:28" ht="13.15" customHeight="1" x14ac:dyDescent="0.2">
      <c r="B14" s="88"/>
      <c r="D14" s="180"/>
      <c r="E14" s="88"/>
      <c r="F14" s="88"/>
      <c r="G14" s="88"/>
      <c r="H14" s="88"/>
      <c r="I14" s="88"/>
      <c r="J14" s="88"/>
      <c r="K14" s="88"/>
      <c r="L14" s="88"/>
      <c r="M14" s="88"/>
      <c r="N14" s="88"/>
      <c r="O14" s="180"/>
      <c r="P14" s="180"/>
      <c r="Q14" s="180"/>
      <c r="R14" s="180"/>
      <c r="S14" s="180"/>
      <c r="T14" s="180"/>
      <c r="U14" s="180"/>
      <c r="V14" s="180"/>
      <c r="W14" s="180"/>
      <c r="X14" s="180"/>
      <c r="Y14" s="180"/>
      <c r="Z14" s="180"/>
    </row>
    <row r="15" spans="2:28" ht="13.15" customHeight="1" x14ac:dyDescent="0.2">
      <c r="B15" s="88"/>
      <c r="C15" s="88"/>
      <c r="D15" s="180"/>
      <c r="E15" s="180"/>
      <c r="F15" s="180"/>
      <c r="G15" s="180"/>
      <c r="H15" s="180"/>
      <c r="I15" s="180"/>
      <c r="J15" s="180"/>
      <c r="K15" s="180"/>
      <c r="L15" s="180"/>
      <c r="M15" s="180"/>
      <c r="N15" s="180"/>
      <c r="O15" s="180"/>
      <c r="P15" s="11"/>
      <c r="Q15" s="11"/>
      <c r="R15" s="180"/>
      <c r="S15" s="180"/>
      <c r="T15" s="180"/>
      <c r="U15" s="180"/>
      <c r="V15" s="180"/>
      <c r="W15" s="11"/>
      <c r="X15" s="11"/>
      <c r="Y15" s="11"/>
      <c r="Z15" s="180"/>
    </row>
    <row r="16" spans="2:28" ht="13.15" customHeight="1" x14ac:dyDescent="0.2">
      <c r="B16" s="88"/>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2:27" ht="13.15" customHeight="1" x14ac:dyDescent="0.2">
      <c r="B17" s="181"/>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2:27" ht="13.15" customHeight="1" x14ac:dyDescent="0.2">
      <c r="B18" s="88"/>
      <c r="D18" s="88"/>
      <c r="E18" s="88"/>
      <c r="F18" s="88"/>
      <c r="G18" s="88"/>
      <c r="H18" s="88"/>
      <c r="I18" s="88"/>
      <c r="J18" s="88"/>
      <c r="K18" s="88"/>
      <c r="L18" s="88"/>
      <c r="M18" s="88"/>
      <c r="N18" s="88"/>
      <c r="O18" s="88"/>
      <c r="P18" s="88"/>
      <c r="Q18" s="88"/>
      <c r="R18" s="88"/>
      <c r="S18" s="88"/>
      <c r="T18" s="88"/>
      <c r="U18" s="88"/>
      <c r="V18" s="88"/>
      <c r="W18" s="88"/>
      <c r="X18" s="88"/>
      <c r="Y18" s="88"/>
      <c r="Z18" s="88"/>
    </row>
    <row r="19" spans="2:27" ht="13.15" customHeight="1" x14ac:dyDescent="0.2">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2:27" ht="13.15" customHeight="1" x14ac:dyDescent="0.2">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9" t="s">
        <v>42</v>
      </c>
    </row>
    <row r="21" spans="2:27" ht="13.15" customHeight="1" x14ac:dyDescent="0.2">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2:27" ht="13.15" customHeight="1" x14ac:dyDescent="0.2">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2:27" ht="13.15" customHeight="1" x14ac:dyDescent="0.2">
      <c r="B23" s="5"/>
      <c r="C23" s="9"/>
      <c r="D23" s="88"/>
      <c r="E23" s="88"/>
      <c r="F23" s="88"/>
      <c r="G23" s="88"/>
      <c r="H23" s="88"/>
      <c r="I23" s="88"/>
      <c r="J23" s="88"/>
      <c r="K23" s="88"/>
      <c r="L23" s="88"/>
      <c r="M23" s="88"/>
      <c r="N23" s="88"/>
      <c r="O23" s="88"/>
      <c r="P23" s="88"/>
      <c r="Q23" s="88"/>
      <c r="R23" s="88"/>
      <c r="S23" s="88"/>
      <c r="T23" s="88"/>
      <c r="U23" s="88"/>
      <c r="V23" s="88"/>
      <c r="W23" s="88"/>
      <c r="X23" s="88"/>
      <c r="Y23" s="88"/>
      <c r="Z23" s="88"/>
    </row>
    <row r="24" spans="2:27" ht="13.15" customHeight="1" x14ac:dyDescent="0.2">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2:27" ht="13.15" customHeight="1" x14ac:dyDescent="0.2">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2:27" ht="13.15" customHeight="1" x14ac:dyDescent="0.2">
      <c r="B26" s="88"/>
      <c r="D26" s="88"/>
      <c r="E26" s="88"/>
      <c r="F26" s="88"/>
      <c r="G26" s="88"/>
      <c r="H26" s="88"/>
      <c r="I26" s="88"/>
      <c r="J26" s="88"/>
      <c r="K26" s="88"/>
      <c r="L26" s="88"/>
      <c r="M26" s="88"/>
      <c r="N26" s="88"/>
      <c r="O26" s="88"/>
      <c r="P26" s="88"/>
      <c r="Q26" s="88"/>
      <c r="R26" s="88"/>
      <c r="S26" s="88"/>
      <c r="T26" s="88"/>
      <c r="U26" s="88"/>
      <c r="V26" s="88"/>
      <c r="W26" s="88"/>
      <c r="X26" s="88"/>
      <c r="Y26" s="88"/>
      <c r="Z26" s="88"/>
    </row>
    <row r="27" spans="2:27" ht="13.15" customHeight="1" x14ac:dyDescent="0.2">
      <c r="B27" s="88"/>
      <c r="E27" s="88"/>
      <c r="F27" s="88"/>
      <c r="G27" s="88"/>
      <c r="H27" s="88"/>
      <c r="I27" s="88"/>
      <c r="J27" s="88"/>
      <c r="K27" s="88"/>
      <c r="L27" s="88"/>
      <c r="M27" s="88"/>
      <c r="N27" s="88"/>
      <c r="O27" s="88"/>
      <c r="P27" s="88"/>
      <c r="Q27" s="88"/>
      <c r="R27" s="88"/>
      <c r="S27" s="88"/>
      <c r="T27" s="88"/>
      <c r="U27" s="88"/>
      <c r="V27" s="88"/>
      <c r="W27" s="88"/>
      <c r="X27" s="88"/>
      <c r="Y27" s="88"/>
      <c r="Z27" s="88"/>
    </row>
    <row r="29" spans="2:27" ht="13.15" customHeight="1" x14ac:dyDescent="0.2">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2:27" ht="13.15" customHeight="1" x14ac:dyDescent="0.2">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2:27" ht="13.15" customHeight="1" x14ac:dyDescent="0.2">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2:27" ht="13.15" customHeight="1" x14ac:dyDescent="0.2">
      <c r="B32" s="182"/>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ht="13.15" customHeight="1" x14ac:dyDescent="0.2">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2:26" ht="13.15" customHeight="1" x14ac:dyDescent="0.2">
      <c r="B34" s="183"/>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2:26" ht="13.15" customHeight="1" x14ac:dyDescent="0.2">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2:26" ht="13.15" customHeight="1" x14ac:dyDescent="0.2">
      <c r="B36" s="5"/>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2:26" ht="13.15" customHeight="1" x14ac:dyDescent="0.2">
      <c r="B37" s="5"/>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2:26" ht="13.15" customHeight="1" x14ac:dyDescent="0.2">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2:26" ht="13.15" customHeight="1" x14ac:dyDescent="0.2">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2:26" ht="13.15" customHeight="1" x14ac:dyDescent="0.2">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2:26" ht="13.15" customHeight="1" x14ac:dyDescent="0.2">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2:26" ht="13.15" customHeight="1" x14ac:dyDescent="0.2">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2:26" ht="13.15" customHeight="1" x14ac:dyDescent="0.2">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2:26" ht="12" customHeight="1" x14ac:dyDescent="0.2">
      <c r="B44" s="5"/>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2:26" ht="27" customHeight="1" x14ac:dyDescent="0.2">
      <c r="B45" s="5"/>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2:26" ht="34.5" customHeight="1" x14ac:dyDescent="0.2">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2:26" x14ac:dyDescent="0.2">
      <c r="B47" s="184"/>
      <c r="C47" s="88"/>
      <c r="D47" s="88"/>
      <c r="E47" s="88"/>
      <c r="F47" s="88"/>
      <c r="G47" s="88"/>
      <c r="H47" s="88"/>
      <c r="I47" s="88"/>
      <c r="J47" s="88"/>
      <c r="K47" s="88"/>
      <c r="L47" s="88"/>
      <c r="M47" s="88"/>
      <c r="N47" s="88"/>
      <c r="O47" s="5"/>
      <c r="P47" s="88"/>
      <c r="Q47" s="88"/>
      <c r="R47" s="88"/>
      <c r="S47" s="88"/>
      <c r="T47" s="88"/>
      <c r="U47" s="88"/>
      <c r="V47" s="88"/>
      <c r="W47" s="88"/>
      <c r="X47" s="88"/>
      <c r="Y47" s="88"/>
      <c r="Z47" s="88"/>
    </row>
    <row r="48" spans="2:26" x14ac:dyDescent="0.2">
      <c r="B48" s="5"/>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2:26" x14ac:dyDescent="0.2">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2:26" x14ac:dyDescent="0.2">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2:26" x14ac:dyDescent="0.2">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2:26" x14ac:dyDescent="0.2">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2:26" x14ac:dyDescent="0.2">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2:26" x14ac:dyDescent="0.2">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2:26" x14ac:dyDescent="0.2">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2:26" x14ac:dyDescent="0.2">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2:26" x14ac:dyDescent="0.2">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2:26" x14ac:dyDescent="0.2">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2:26" x14ac:dyDescent="0.2">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2:26" x14ac:dyDescent="0.2">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2:26" x14ac:dyDescent="0.2">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2:26" x14ac:dyDescent="0.2">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2:26" x14ac:dyDescent="0.2">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2:26" x14ac:dyDescent="0.2">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2:26" x14ac:dyDescent="0.2">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2:26" x14ac:dyDescent="0.2">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2:26" x14ac:dyDescent="0.2">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2:26" x14ac:dyDescent="0.2">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2:26" x14ac:dyDescent="0.2">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2:26" x14ac:dyDescent="0.2">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2:26" x14ac:dyDescent="0.2">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2:26" x14ac:dyDescent="0.2">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2:26" x14ac:dyDescent="0.2">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2:26" x14ac:dyDescent="0.2">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2:26" x14ac:dyDescent="0.2">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2:26" x14ac:dyDescent="0.2">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2:26" x14ac:dyDescent="0.2">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2:26" x14ac:dyDescent="0.2">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2:26" x14ac:dyDescent="0.2">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2:26" x14ac:dyDescent="0.2">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2:26" x14ac:dyDescent="0.2">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2:26" x14ac:dyDescent="0.2">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2:26" x14ac:dyDescent="0.2">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2:26" x14ac:dyDescent="0.2">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2:26" x14ac:dyDescent="0.2">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2:26" x14ac:dyDescent="0.2">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2:26" x14ac:dyDescent="0.2">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2:26" x14ac:dyDescent="0.2">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2:26" x14ac:dyDescent="0.2">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2:26" x14ac:dyDescent="0.2">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2:26" x14ac:dyDescent="0.2">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2:26" x14ac:dyDescent="0.2">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2:26" x14ac:dyDescent="0.2">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2:26" x14ac:dyDescent="0.2">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2:26" x14ac:dyDescent="0.2">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2:26" x14ac:dyDescent="0.2">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2:26" x14ac:dyDescent="0.2">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2:26" x14ac:dyDescent="0.2">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2:26" x14ac:dyDescent="0.2">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2:26" x14ac:dyDescent="0.2">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2:26" x14ac:dyDescent="0.2">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2:26" x14ac:dyDescent="0.2">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2:26" x14ac:dyDescent="0.2">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2:26" x14ac:dyDescent="0.2">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2:26" x14ac:dyDescent="0.2">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2:26" x14ac:dyDescent="0.2">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2:26" x14ac:dyDescent="0.2">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2:26" x14ac:dyDescent="0.2">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2:26" x14ac:dyDescent="0.2">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2:26" x14ac:dyDescent="0.2">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2:26" x14ac:dyDescent="0.2">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2:26" x14ac:dyDescent="0.2">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2:26" x14ac:dyDescent="0.2">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2:26" x14ac:dyDescent="0.2">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2:26" x14ac:dyDescent="0.2">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2:26" x14ac:dyDescent="0.2">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2:26" x14ac:dyDescent="0.2">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2:26" x14ac:dyDescent="0.2">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2:26" x14ac:dyDescent="0.2">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2:26" x14ac:dyDescent="0.2">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2:26" x14ac:dyDescent="0.2">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2:26" x14ac:dyDescent="0.2">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2:26" x14ac:dyDescent="0.2">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2:26" x14ac:dyDescent="0.2">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2:26" x14ac:dyDescent="0.2">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2:26" x14ac:dyDescent="0.2">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2:26" x14ac:dyDescent="0.2">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2:26" x14ac:dyDescent="0.2">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2:26" x14ac:dyDescent="0.2">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2:26" x14ac:dyDescent="0.2">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2:26" x14ac:dyDescent="0.2">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2:26" x14ac:dyDescent="0.2">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2:26" x14ac:dyDescent="0.2">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2:26" x14ac:dyDescent="0.2">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2:26" x14ac:dyDescent="0.2">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2:26" x14ac:dyDescent="0.2">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2:26" x14ac:dyDescent="0.2">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2:26" x14ac:dyDescent="0.2">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2:26" x14ac:dyDescent="0.2">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2:26" x14ac:dyDescent="0.2">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2:26" x14ac:dyDescent="0.2">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2:26" x14ac:dyDescent="0.2">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2:26" x14ac:dyDescent="0.2">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2:26" x14ac:dyDescent="0.2">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2:26" x14ac:dyDescent="0.2">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sheetData>
  <mergeCells count="2">
    <mergeCell ref="R2:U2"/>
    <mergeCell ref="B1:AB1"/>
  </mergeCells>
  <phoneticPr fontId="2" type="noConversion"/>
  <pageMargins left="0.39370078740157483" right="0.39370078740157483" top="0.6692913385826772" bottom="0.51181102362204722" header="0.39370078740157483" footer="0.51181102362204722"/>
  <pageSetup paperSize="9" fitToHeight="2" pageOrder="overThenDown" orientation="portrait" r:id="rId1"/>
  <headerFooter alignWithMargins="0">
    <oddHeader>&amp;A&amp;RSeite &amp;P</oddHeader>
  </headerFooter>
  <rowBreaks count="1" manualBreakCount="1">
    <brk id="68" max="24"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O62"/>
  <sheetViews>
    <sheetView showGridLines="0" zoomScaleNormal="100" workbookViewId="0">
      <selection activeCell="B42" sqref="B42"/>
    </sheetView>
  </sheetViews>
  <sheetFormatPr baseColWidth="10" defaultRowHeight="12.75" x14ac:dyDescent="0.2"/>
  <cols>
    <col min="1" max="1" width="18.85546875" customWidth="1"/>
    <col min="2" max="2" width="5.5703125" customWidth="1"/>
    <col min="3" max="32" width="4.5703125" customWidth="1"/>
    <col min="33" max="33" width="6.5703125" customWidth="1"/>
    <col min="34" max="34" width="7" customWidth="1"/>
  </cols>
  <sheetData>
    <row r="1" spans="1:41" ht="12" customHeight="1" x14ac:dyDescent="0.2"/>
    <row r="2" spans="1:41" ht="12" customHeight="1" x14ac:dyDescent="0.2"/>
    <row r="3" spans="1:41" ht="12" customHeight="1" x14ac:dyDescent="0.2"/>
    <row r="4" spans="1:41" ht="29.25" customHeight="1" x14ac:dyDescent="0.5">
      <c r="P4" s="1" t="s">
        <v>0</v>
      </c>
    </row>
    <row r="5" spans="1:41" ht="12" customHeight="1" x14ac:dyDescent="0.2">
      <c r="J5" s="13"/>
      <c r="K5" s="13"/>
      <c r="L5" s="13"/>
      <c r="M5" s="13"/>
      <c r="N5" s="13"/>
      <c r="O5" s="13"/>
      <c r="P5" s="13"/>
      <c r="Q5" s="13"/>
      <c r="R5" s="13"/>
      <c r="S5" s="13"/>
      <c r="T5" s="13"/>
      <c r="U5" s="13"/>
      <c r="V5" s="13"/>
      <c r="W5" s="13"/>
      <c r="X5" s="13"/>
      <c r="Y5" s="13"/>
      <c r="Z5" s="13"/>
      <c r="AA5" s="13"/>
      <c r="AB5" s="13"/>
      <c r="AC5" s="13"/>
      <c r="AD5" s="13"/>
      <c r="AE5" s="13"/>
      <c r="AF5" s="13"/>
      <c r="AG5" s="13"/>
      <c r="AH5" s="13"/>
    </row>
    <row r="6" spans="1:41" ht="13.15" customHeight="1" x14ac:dyDescent="0.2">
      <c r="A6" s="4"/>
      <c r="B6" s="4"/>
      <c r="C6" s="4"/>
      <c r="J6" s="13"/>
      <c r="K6" s="13"/>
      <c r="L6" s="13"/>
      <c r="M6" s="13"/>
      <c r="N6" s="13"/>
      <c r="O6" s="13"/>
      <c r="P6" s="13"/>
      <c r="Q6" s="13"/>
      <c r="R6" s="13"/>
      <c r="S6" s="13"/>
      <c r="T6" s="13"/>
      <c r="U6" s="13"/>
      <c r="V6" s="13"/>
      <c r="W6" s="13"/>
      <c r="X6" s="13"/>
      <c r="Y6" s="13"/>
      <c r="Z6" s="13"/>
      <c r="AA6" s="13"/>
      <c r="AB6" s="13"/>
      <c r="AC6" s="13"/>
      <c r="AD6" s="13"/>
      <c r="AE6" s="13"/>
      <c r="AF6" s="13"/>
      <c r="AG6" s="13"/>
      <c r="AH6" s="13"/>
    </row>
    <row r="7" spans="1:41" ht="16.149999999999999" customHeight="1" x14ac:dyDescent="0.25">
      <c r="A7" s="16" t="s">
        <v>18</v>
      </c>
      <c r="B7" s="16"/>
      <c r="C7" s="17" t="s">
        <v>30</v>
      </c>
      <c r="D7" s="18"/>
      <c r="E7" s="19"/>
      <c r="F7" s="19"/>
      <c r="G7" s="14"/>
      <c r="J7" s="12"/>
      <c r="K7" s="12"/>
      <c r="L7" s="12"/>
      <c r="R7" s="4"/>
      <c r="S7" s="4"/>
      <c r="T7" s="5"/>
      <c r="U7" s="9"/>
      <c r="Z7" s="13"/>
      <c r="AA7" s="16"/>
      <c r="AB7" s="85"/>
      <c r="AC7" s="14"/>
      <c r="AE7" s="13"/>
      <c r="AF7" s="13"/>
      <c r="AG7" s="13"/>
      <c r="AH7" s="13"/>
    </row>
    <row r="8" spans="1:41" ht="13.15" customHeight="1" x14ac:dyDescent="0.2">
      <c r="A8" s="2"/>
      <c r="B8" s="2"/>
      <c r="C8" s="2"/>
      <c r="D8" s="2"/>
      <c r="E8" s="2"/>
      <c r="F8" s="2"/>
      <c r="G8" s="2"/>
      <c r="H8" s="2"/>
      <c r="I8" s="2"/>
      <c r="J8" s="2"/>
      <c r="K8" s="2"/>
      <c r="L8" s="2"/>
      <c r="M8" s="2"/>
      <c r="N8" s="2"/>
      <c r="O8" s="4"/>
      <c r="P8" s="4"/>
      <c r="Q8" s="4"/>
      <c r="R8" s="4"/>
      <c r="S8" s="4"/>
      <c r="T8" s="4"/>
      <c r="U8" s="4"/>
      <c r="V8" s="4"/>
      <c r="W8" s="4"/>
      <c r="X8" s="4"/>
      <c r="Y8" s="4"/>
      <c r="Z8" s="4"/>
      <c r="AA8" s="4"/>
      <c r="AB8" s="4"/>
      <c r="AC8" s="4"/>
      <c r="AD8" s="4"/>
      <c r="AE8" s="4"/>
      <c r="AF8" s="4"/>
      <c r="AG8" s="13"/>
      <c r="AH8" s="13"/>
    </row>
    <row r="9" spans="1:41" ht="15" customHeight="1" x14ac:dyDescent="0.25">
      <c r="A9" s="15" t="s">
        <v>33</v>
      </c>
      <c r="B9" s="15"/>
      <c r="D9" s="314">
        <v>2008</v>
      </c>
      <c r="E9" s="314"/>
      <c r="I9" s="2"/>
      <c r="J9" s="13"/>
      <c r="K9" s="2"/>
      <c r="L9" s="2"/>
      <c r="M9" s="13"/>
      <c r="N9" s="2"/>
      <c r="O9" s="4"/>
      <c r="P9" s="4"/>
      <c r="Q9" s="4"/>
      <c r="R9" s="4"/>
      <c r="S9" s="4"/>
      <c r="T9" s="4"/>
      <c r="U9" s="4"/>
      <c r="V9" s="4"/>
      <c r="W9" s="4"/>
      <c r="X9" s="4"/>
      <c r="Y9" s="4"/>
      <c r="Z9" s="4"/>
      <c r="AA9" s="4"/>
      <c r="AB9" s="4"/>
      <c r="AC9" s="4"/>
      <c r="AD9" s="4"/>
      <c r="AE9" s="4"/>
      <c r="AF9" s="4"/>
      <c r="AG9" s="13"/>
      <c r="AH9" s="13"/>
    </row>
    <row r="10" spans="1:41" ht="13.15" customHeight="1" x14ac:dyDescent="0.2">
      <c r="A10" s="4"/>
      <c r="B10" s="4"/>
      <c r="J10" s="13"/>
      <c r="K10" s="13"/>
      <c r="L10" s="13"/>
      <c r="M10" s="13"/>
      <c r="N10" s="13"/>
      <c r="O10" s="13"/>
      <c r="P10" s="13"/>
      <c r="Q10" s="13"/>
      <c r="R10" s="13"/>
      <c r="S10" s="13"/>
      <c r="T10" s="13"/>
      <c r="U10" s="13"/>
      <c r="V10" s="13"/>
      <c r="W10" s="13"/>
      <c r="X10" s="13"/>
      <c r="Y10" s="13"/>
      <c r="Z10" s="13"/>
      <c r="AA10" s="4"/>
      <c r="AB10" s="4"/>
      <c r="AC10" s="4"/>
      <c r="AD10" s="4"/>
      <c r="AE10" s="4"/>
      <c r="AF10" s="4"/>
      <c r="AG10" s="13"/>
      <c r="AH10" s="13"/>
    </row>
    <row r="11" spans="1:41" ht="13.15" customHeight="1" x14ac:dyDescent="0.2">
      <c r="A11" s="4"/>
      <c r="B11" s="4"/>
      <c r="C11" s="4"/>
      <c r="D11" s="4"/>
      <c r="E11" s="4"/>
      <c r="F11" s="4"/>
      <c r="G11" s="4"/>
      <c r="I11" s="2"/>
      <c r="J11" s="4"/>
      <c r="K11" s="4"/>
      <c r="L11" s="4"/>
      <c r="N11" s="4"/>
      <c r="O11" s="4"/>
      <c r="P11" s="4"/>
      <c r="Q11" s="4"/>
      <c r="R11" s="4"/>
      <c r="S11" s="4"/>
      <c r="T11" s="4"/>
      <c r="U11" s="4"/>
      <c r="V11" s="4"/>
      <c r="W11" s="4"/>
      <c r="X11" s="4"/>
      <c r="Y11" s="4"/>
      <c r="Z11" s="4"/>
      <c r="AA11" s="4"/>
      <c r="AB11" s="4"/>
      <c r="AC11" s="4"/>
      <c r="AD11" s="4"/>
      <c r="AE11" s="4"/>
      <c r="AF11" s="4"/>
    </row>
    <row r="12" spans="1:41" ht="13.15" customHeight="1" x14ac:dyDescent="0.2">
      <c r="A12" s="40" t="s">
        <v>1</v>
      </c>
      <c r="B12" s="41"/>
      <c r="C12" s="42">
        <v>1</v>
      </c>
      <c r="D12" s="42">
        <v>2</v>
      </c>
      <c r="E12" s="42">
        <v>3</v>
      </c>
      <c r="F12" s="42">
        <v>4</v>
      </c>
      <c r="G12" s="42">
        <v>5</v>
      </c>
      <c r="H12" s="42">
        <v>6</v>
      </c>
      <c r="I12" s="43">
        <v>7</v>
      </c>
      <c r="J12" s="42">
        <v>8</v>
      </c>
      <c r="K12" s="42">
        <v>9</v>
      </c>
      <c r="L12" s="42">
        <v>10</v>
      </c>
      <c r="M12" s="42">
        <v>11</v>
      </c>
      <c r="N12" s="42">
        <v>12</v>
      </c>
      <c r="O12" s="42">
        <v>13</v>
      </c>
      <c r="P12" s="42">
        <v>14</v>
      </c>
      <c r="Q12" s="42">
        <v>15</v>
      </c>
      <c r="R12" s="42">
        <v>16</v>
      </c>
      <c r="S12" s="42">
        <v>17</v>
      </c>
      <c r="T12" s="42">
        <v>18</v>
      </c>
      <c r="U12" s="42">
        <v>19</v>
      </c>
      <c r="V12" s="42">
        <v>20</v>
      </c>
      <c r="W12" s="42">
        <v>21</v>
      </c>
      <c r="X12" s="42">
        <v>22</v>
      </c>
      <c r="Y12" s="42">
        <v>23</v>
      </c>
      <c r="Z12" s="42">
        <v>24</v>
      </c>
      <c r="AA12" s="42">
        <v>25</v>
      </c>
      <c r="AB12" s="42">
        <v>26</v>
      </c>
      <c r="AC12" s="42">
        <v>27</v>
      </c>
      <c r="AD12" s="42">
        <v>28</v>
      </c>
      <c r="AE12" s="42">
        <v>29</v>
      </c>
      <c r="AF12" s="42">
        <v>30</v>
      </c>
      <c r="AG12" s="42">
        <v>31</v>
      </c>
      <c r="AH12" s="44" t="s">
        <v>10</v>
      </c>
      <c r="AI12" s="44" t="s">
        <v>11</v>
      </c>
      <c r="AJ12" s="20"/>
      <c r="AK12" s="20"/>
      <c r="AL12" s="20"/>
      <c r="AM12" s="20"/>
      <c r="AN12" s="20"/>
      <c r="AO12" s="20"/>
    </row>
    <row r="13" spans="1:41" ht="13.15" customHeight="1" x14ac:dyDescent="0.2">
      <c r="A13" s="40"/>
      <c r="B13" s="41"/>
      <c r="C13" s="45"/>
      <c r="D13" s="46"/>
      <c r="E13" s="46"/>
      <c r="F13" s="46"/>
      <c r="G13" s="46"/>
      <c r="H13" s="46"/>
      <c r="I13" s="45"/>
      <c r="J13" s="45"/>
      <c r="K13" s="46"/>
      <c r="L13" s="46"/>
      <c r="M13" s="46"/>
      <c r="N13" s="46"/>
      <c r="O13" s="46"/>
      <c r="P13" s="45"/>
      <c r="Q13" s="45"/>
      <c r="R13" s="46"/>
      <c r="S13" s="46"/>
      <c r="T13" s="46"/>
      <c r="U13" s="46"/>
      <c r="V13" s="46"/>
      <c r="W13" s="45"/>
      <c r="X13" s="45"/>
      <c r="Y13" s="45"/>
      <c r="Z13" s="46"/>
      <c r="AA13" s="46"/>
      <c r="AB13" s="46"/>
      <c r="AC13" s="46"/>
      <c r="AD13" s="45"/>
      <c r="AE13" s="45"/>
      <c r="AF13" s="46"/>
      <c r="AG13" s="46"/>
      <c r="AH13" s="41"/>
      <c r="AI13" s="44"/>
      <c r="AJ13" s="20"/>
      <c r="AK13" s="20"/>
      <c r="AL13" s="20"/>
      <c r="AM13" s="20"/>
      <c r="AN13" s="20"/>
      <c r="AO13" s="20"/>
    </row>
    <row r="14" spans="1:41" ht="13.15" customHeight="1" x14ac:dyDescent="0.2">
      <c r="A14" s="47" t="s">
        <v>26</v>
      </c>
      <c r="B14" s="48"/>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1"/>
      <c r="AI14" s="44"/>
      <c r="AJ14" s="20"/>
      <c r="AK14" s="20"/>
      <c r="AL14" s="20"/>
      <c r="AM14" s="20"/>
      <c r="AN14" s="20"/>
      <c r="AO14" s="20"/>
    </row>
    <row r="15" spans="1:41" ht="13.15" customHeight="1" x14ac:dyDescent="0.2">
      <c r="A15" s="50" t="s">
        <v>34</v>
      </c>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41"/>
      <c r="AI15" s="44"/>
      <c r="AJ15" s="20"/>
      <c r="AK15" s="20"/>
      <c r="AL15" s="20"/>
      <c r="AM15" s="20"/>
      <c r="AN15" s="20"/>
      <c r="AO15" s="20"/>
    </row>
    <row r="16" spans="1:41" ht="13.15" customHeight="1" x14ac:dyDescent="0.2">
      <c r="A16" s="53" t="s">
        <v>36</v>
      </c>
      <c r="B16" s="54" t="s">
        <v>16</v>
      </c>
      <c r="C16" s="55"/>
      <c r="D16" s="55">
        <v>3</v>
      </c>
      <c r="E16" s="55">
        <v>4</v>
      </c>
      <c r="F16" s="55">
        <v>7</v>
      </c>
      <c r="G16" s="55">
        <v>8</v>
      </c>
      <c r="H16" s="55"/>
      <c r="I16" s="55"/>
      <c r="J16" s="55"/>
      <c r="K16" s="55"/>
      <c r="L16" s="55"/>
      <c r="M16" s="55"/>
      <c r="N16" s="55"/>
      <c r="O16" s="55">
        <v>3.5</v>
      </c>
      <c r="P16" s="55"/>
      <c r="Q16" s="55"/>
      <c r="R16" s="55">
        <v>3</v>
      </c>
      <c r="S16" s="55">
        <v>2</v>
      </c>
      <c r="T16" s="55">
        <v>8</v>
      </c>
      <c r="U16" s="55">
        <v>9</v>
      </c>
      <c r="V16" s="55">
        <v>4</v>
      </c>
      <c r="W16" s="55"/>
      <c r="X16" s="55"/>
      <c r="Y16" s="55"/>
      <c r="Z16" s="55"/>
      <c r="AA16" s="55"/>
      <c r="AB16" s="55"/>
      <c r="AC16" s="55"/>
      <c r="AD16" s="55"/>
      <c r="AE16" s="55"/>
      <c r="AF16" s="55">
        <v>7</v>
      </c>
      <c r="AG16" s="55">
        <v>0</v>
      </c>
      <c r="AH16" s="41">
        <f>SUM(C16:AG16)</f>
        <v>58.5</v>
      </c>
      <c r="AI16" s="44" t="str">
        <f>B16</f>
        <v>WP1</v>
      </c>
      <c r="AJ16" s="20"/>
      <c r="AK16" s="20"/>
      <c r="AL16" s="20"/>
      <c r="AM16" s="20"/>
      <c r="AN16" s="20"/>
      <c r="AO16" s="20"/>
    </row>
    <row r="17" spans="1:41" ht="13.15" customHeight="1" x14ac:dyDescent="0.2">
      <c r="A17" s="53" t="s">
        <v>28</v>
      </c>
      <c r="B17" s="54" t="s">
        <v>35</v>
      </c>
      <c r="C17" s="55"/>
      <c r="D17" s="55">
        <v>5</v>
      </c>
      <c r="E17" s="55">
        <v>5</v>
      </c>
      <c r="F17" s="55"/>
      <c r="G17" s="55"/>
      <c r="H17" s="55">
        <v>5.5</v>
      </c>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v>8</v>
      </c>
      <c r="AH17" s="41">
        <f>SUM(C17:AG17)</f>
        <v>23.5</v>
      </c>
      <c r="AI17" s="44" t="str">
        <f>B17</f>
        <v>WP2</v>
      </c>
      <c r="AJ17" s="20"/>
      <c r="AK17" s="20"/>
      <c r="AL17" s="20"/>
      <c r="AM17" s="20"/>
      <c r="AN17" s="20"/>
      <c r="AO17" s="20"/>
    </row>
    <row r="18" spans="1:41" ht="13.15" customHeight="1" x14ac:dyDescent="0.2">
      <c r="A18" s="53" t="s">
        <v>29</v>
      </c>
      <c r="B18" s="54" t="s">
        <v>16</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41">
        <f>SUM(C18:AG18)</f>
        <v>0</v>
      </c>
      <c r="AI18" s="44"/>
      <c r="AJ18" s="20"/>
      <c r="AK18" s="20"/>
      <c r="AL18" s="20"/>
      <c r="AM18" s="20"/>
      <c r="AN18" s="20"/>
      <c r="AO18" s="20"/>
    </row>
    <row r="19" spans="1:41" ht="13.15" customHeight="1" x14ac:dyDescent="0.2">
      <c r="A19" s="56" t="s">
        <v>23</v>
      </c>
      <c r="B19" s="44"/>
      <c r="C19" s="42">
        <f t="shared" ref="C19:AF19" si="0">SUM(C16:C18)</f>
        <v>0</v>
      </c>
      <c r="D19" s="42">
        <f t="shared" si="0"/>
        <v>8</v>
      </c>
      <c r="E19" s="42">
        <f t="shared" si="0"/>
        <v>9</v>
      </c>
      <c r="F19" s="42">
        <f t="shared" si="0"/>
        <v>7</v>
      </c>
      <c r="G19" s="42">
        <f t="shared" si="0"/>
        <v>8</v>
      </c>
      <c r="H19" s="42">
        <f t="shared" si="0"/>
        <v>5.5</v>
      </c>
      <c r="I19" s="42">
        <f t="shared" si="0"/>
        <v>0</v>
      </c>
      <c r="J19" s="42">
        <f t="shared" si="0"/>
        <v>0</v>
      </c>
      <c r="K19" s="42">
        <f t="shared" si="0"/>
        <v>0</v>
      </c>
      <c r="L19" s="42">
        <f t="shared" si="0"/>
        <v>0</v>
      </c>
      <c r="M19" s="42">
        <f t="shared" si="0"/>
        <v>0</v>
      </c>
      <c r="N19" s="42">
        <f t="shared" si="0"/>
        <v>0</v>
      </c>
      <c r="O19" s="42">
        <f t="shared" si="0"/>
        <v>3.5</v>
      </c>
      <c r="P19" s="42">
        <f t="shared" si="0"/>
        <v>0</v>
      </c>
      <c r="Q19" s="42">
        <f t="shared" si="0"/>
        <v>0</v>
      </c>
      <c r="R19" s="42">
        <f t="shared" si="0"/>
        <v>3</v>
      </c>
      <c r="S19" s="42">
        <f t="shared" si="0"/>
        <v>2</v>
      </c>
      <c r="T19" s="42">
        <f t="shared" si="0"/>
        <v>8</v>
      </c>
      <c r="U19" s="42">
        <f t="shared" si="0"/>
        <v>9</v>
      </c>
      <c r="V19" s="42">
        <f t="shared" si="0"/>
        <v>4</v>
      </c>
      <c r="W19" s="42">
        <f t="shared" si="0"/>
        <v>0</v>
      </c>
      <c r="X19" s="42">
        <f t="shared" si="0"/>
        <v>0</v>
      </c>
      <c r="Y19" s="42">
        <f t="shared" si="0"/>
        <v>0</v>
      </c>
      <c r="Z19" s="42">
        <f t="shared" si="0"/>
        <v>0</v>
      </c>
      <c r="AA19" s="42">
        <f t="shared" si="0"/>
        <v>0</v>
      </c>
      <c r="AB19" s="42">
        <f t="shared" si="0"/>
        <v>0</v>
      </c>
      <c r="AC19" s="42">
        <f t="shared" si="0"/>
        <v>0</v>
      </c>
      <c r="AD19" s="42">
        <f t="shared" si="0"/>
        <v>0</v>
      </c>
      <c r="AE19" s="42">
        <f t="shared" si="0"/>
        <v>0</v>
      </c>
      <c r="AF19" s="42">
        <f t="shared" si="0"/>
        <v>7</v>
      </c>
      <c r="AG19" s="42">
        <f>SUM(AG16:AG18)</f>
        <v>8</v>
      </c>
      <c r="AH19" s="41">
        <f>SUM(C19:AG19)</f>
        <v>82</v>
      </c>
      <c r="AI19" s="44"/>
      <c r="AJ19" s="20"/>
      <c r="AK19" s="20"/>
      <c r="AL19" s="20"/>
      <c r="AM19" s="20"/>
      <c r="AN19" s="20"/>
      <c r="AO19" s="20"/>
    </row>
    <row r="20" spans="1:41" ht="13.15" customHeight="1" x14ac:dyDescent="0.2">
      <c r="A20" s="57" t="s">
        <v>21</v>
      </c>
      <c r="B20" s="58"/>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1"/>
      <c r="AI20" s="44"/>
      <c r="AJ20" s="20"/>
      <c r="AK20" s="20"/>
      <c r="AL20" s="20"/>
      <c r="AM20" s="20"/>
      <c r="AN20" s="20"/>
      <c r="AO20" s="20"/>
    </row>
    <row r="21" spans="1:41" ht="13.15" customHeight="1" x14ac:dyDescent="0.2">
      <c r="A21" s="53" t="str">
        <f>A16</f>
        <v xml:space="preserve">Project x </v>
      </c>
      <c r="B21" s="59" t="s">
        <v>15</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41">
        <f>SUM(C21:AG21)</f>
        <v>0</v>
      </c>
      <c r="AI21" s="44"/>
      <c r="AJ21" s="20"/>
      <c r="AK21" s="20"/>
      <c r="AL21" s="20"/>
      <c r="AM21" s="20"/>
      <c r="AN21" s="20"/>
      <c r="AO21" s="20"/>
    </row>
    <row r="22" spans="1:41" ht="13.15" customHeight="1" x14ac:dyDescent="0.2">
      <c r="A22" s="53" t="str">
        <f>A17</f>
        <v>Project x</v>
      </c>
      <c r="B22" s="60" t="s">
        <v>37</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41">
        <f>SUM(C22:AG22)</f>
        <v>0</v>
      </c>
      <c r="AI22" s="44"/>
      <c r="AJ22" s="20"/>
      <c r="AK22" s="20"/>
      <c r="AL22" s="20"/>
      <c r="AM22" s="20"/>
      <c r="AN22" s="20"/>
      <c r="AO22" s="20"/>
    </row>
    <row r="23" spans="1:41" ht="13.15" customHeight="1" x14ac:dyDescent="0.2">
      <c r="A23" s="53" t="str">
        <f>A18</f>
        <v>Project y</v>
      </c>
      <c r="B23" s="59" t="s">
        <v>15</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41">
        <f>SUM(C23:AG23)</f>
        <v>0</v>
      </c>
      <c r="AI23" s="44"/>
      <c r="AJ23" s="20"/>
      <c r="AK23" s="20"/>
      <c r="AL23" s="20"/>
      <c r="AM23" s="20"/>
      <c r="AN23" s="20"/>
      <c r="AO23" s="20"/>
    </row>
    <row r="24" spans="1:41" ht="13.15" customHeight="1" x14ac:dyDescent="0.2">
      <c r="A24" s="56" t="s">
        <v>22</v>
      </c>
      <c r="B24" s="44"/>
      <c r="C24" s="42">
        <f>SUM(C21:C23)</f>
        <v>0</v>
      </c>
      <c r="D24" s="42">
        <f t="shared" ref="D24:AG24" si="1">SUM(D21:D23)</f>
        <v>0</v>
      </c>
      <c r="E24" s="42">
        <f t="shared" si="1"/>
        <v>0</v>
      </c>
      <c r="F24" s="42">
        <f t="shared" si="1"/>
        <v>0</v>
      </c>
      <c r="G24" s="42">
        <f>SUM(G21:G23)</f>
        <v>0</v>
      </c>
      <c r="H24" s="42">
        <f t="shared" si="1"/>
        <v>0</v>
      </c>
      <c r="I24" s="42">
        <f t="shared" si="1"/>
        <v>0</v>
      </c>
      <c r="J24" s="42">
        <f t="shared" si="1"/>
        <v>0</v>
      </c>
      <c r="K24" s="42">
        <f t="shared" si="1"/>
        <v>0</v>
      </c>
      <c r="L24" s="42">
        <f t="shared" si="1"/>
        <v>0</v>
      </c>
      <c r="M24" s="42">
        <f t="shared" si="1"/>
        <v>0</v>
      </c>
      <c r="N24" s="42">
        <f t="shared" si="1"/>
        <v>0</v>
      </c>
      <c r="O24" s="42">
        <f t="shared" si="1"/>
        <v>0</v>
      </c>
      <c r="P24" s="42">
        <f t="shared" si="1"/>
        <v>0</v>
      </c>
      <c r="Q24" s="42">
        <f t="shared" si="1"/>
        <v>0</v>
      </c>
      <c r="R24" s="42">
        <f t="shared" si="1"/>
        <v>0</v>
      </c>
      <c r="S24" s="42">
        <f t="shared" si="1"/>
        <v>0</v>
      </c>
      <c r="T24" s="42">
        <f t="shared" si="1"/>
        <v>0</v>
      </c>
      <c r="U24" s="42">
        <f t="shared" si="1"/>
        <v>0</v>
      </c>
      <c r="V24" s="42">
        <f t="shared" si="1"/>
        <v>0</v>
      </c>
      <c r="W24" s="42">
        <f t="shared" si="1"/>
        <v>0</v>
      </c>
      <c r="X24" s="42">
        <f t="shared" si="1"/>
        <v>0</v>
      </c>
      <c r="Y24" s="42">
        <f t="shared" si="1"/>
        <v>0</v>
      </c>
      <c r="Z24" s="42">
        <f t="shared" si="1"/>
        <v>0</v>
      </c>
      <c r="AA24" s="42">
        <f t="shared" si="1"/>
        <v>0</v>
      </c>
      <c r="AB24" s="42">
        <f t="shared" si="1"/>
        <v>0</v>
      </c>
      <c r="AC24" s="42">
        <f t="shared" si="1"/>
        <v>0</v>
      </c>
      <c r="AD24" s="42">
        <f t="shared" si="1"/>
        <v>0</v>
      </c>
      <c r="AE24" s="42">
        <f t="shared" si="1"/>
        <v>0</v>
      </c>
      <c r="AF24" s="42">
        <f t="shared" si="1"/>
        <v>0</v>
      </c>
      <c r="AG24" s="42">
        <f t="shared" si="1"/>
        <v>0</v>
      </c>
      <c r="AH24" s="41">
        <f>SUM(C24:AF24)</f>
        <v>0</v>
      </c>
      <c r="AI24" s="44"/>
      <c r="AJ24" s="20"/>
      <c r="AK24" s="20"/>
      <c r="AL24" s="20"/>
      <c r="AM24" s="20"/>
      <c r="AN24" s="20"/>
      <c r="AO24" s="20"/>
    </row>
    <row r="25" spans="1:41" ht="13.15" customHeight="1" x14ac:dyDescent="0.2">
      <c r="A25" s="57" t="s">
        <v>6</v>
      </c>
      <c r="B25" s="58"/>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41"/>
      <c r="AI25" s="44"/>
      <c r="AJ25" s="20"/>
      <c r="AK25" s="20"/>
      <c r="AL25" s="20"/>
      <c r="AM25" s="20"/>
      <c r="AN25" s="20"/>
      <c r="AO25" s="20"/>
    </row>
    <row r="26" spans="1:41" ht="13.15" customHeight="1" x14ac:dyDescent="0.2">
      <c r="A26" s="40" t="str">
        <f>A21</f>
        <v xml:space="preserve">Project x </v>
      </c>
      <c r="B26" s="59" t="s">
        <v>38</v>
      </c>
      <c r="C26" s="55"/>
      <c r="D26" s="55"/>
      <c r="E26" s="55"/>
      <c r="F26" s="55"/>
      <c r="G26" s="55"/>
      <c r="H26" s="55"/>
      <c r="I26" s="55"/>
      <c r="J26" s="55"/>
      <c r="K26" s="55"/>
      <c r="L26" s="55"/>
      <c r="M26" s="55"/>
      <c r="N26" s="55">
        <v>8</v>
      </c>
      <c r="O26" s="55">
        <v>3.5</v>
      </c>
      <c r="P26" s="55"/>
      <c r="Q26" s="55"/>
      <c r="R26" s="55"/>
      <c r="S26" s="55">
        <v>5</v>
      </c>
      <c r="T26" s="55"/>
      <c r="U26" s="55"/>
      <c r="V26" s="55">
        <v>1</v>
      </c>
      <c r="W26" s="55"/>
      <c r="X26" s="55"/>
      <c r="Y26" s="55"/>
      <c r="Z26" s="55"/>
      <c r="AA26" s="55"/>
      <c r="AB26" s="55"/>
      <c r="AC26" s="55"/>
      <c r="AD26" s="55"/>
      <c r="AE26" s="55"/>
      <c r="AF26" s="55"/>
      <c r="AG26" s="55"/>
      <c r="AH26" s="41">
        <f>SUM(C26:AG26)</f>
        <v>17.5</v>
      </c>
      <c r="AI26" s="44" t="s">
        <v>16</v>
      </c>
      <c r="AJ26" s="20"/>
      <c r="AK26" s="20"/>
      <c r="AL26" s="20"/>
      <c r="AM26" s="20"/>
      <c r="AN26" s="20"/>
      <c r="AO26" s="20"/>
    </row>
    <row r="27" spans="1:41" ht="13.15" customHeight="1" x14ac:dyDescent="0.2">
      <c r="A27" s="61" t="str">
        <f>A22</f>
        <v>Project x</v>
      </c>
      <c r="B27" s="62"/>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41">
        <f>SUM(C27:AG27)</f>
        <v>0</v>
      </c>
      <c r="AI27" s="44"/>
      <c r="AJ27" s="20"/>
      <c r="AK27" s="20"/>
      <c r="AL27" s="20"/>
      <c r="AM27" s="20"/>
      <c r="AN27" s="20"/>
      <c r="AO27" s="20"/>
    </row>
    <row r="28" spans="1:41" ht="13.15" customHeight="1" x14ac:dyDescent="0.2">
      <c r="A28" s="40" t="str">
        <f>A23</f>
        <v>Project y</v>
      </c>
      <c r="B28" s="41"/>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41">
        <f>SUM(C28:AG28)</f>
        <v>0</v>
      </c>
      <c r="AI28" s="44"/>
      <c r="AJ28" s="20"/>
      <c r="AK28" s="20"/>
      <c r="AL28" s="20"/>
      <c r="AM28" s="20"/>
      <c r="AN28" s="20"/>
      <c r="AO28" s="20"/>
    </row>
    <row r="29" spans="1:41" ht="13.15" customHeight="1" x14ac:dyDescent="0.2">
      <c r="A29" s="56" t="s">
        <v>24</v>
      </c>
      <c r="B29" s="44"/>
      <c r="C29" s="42">
        <f>SUM(C26:C28)</f>
        <v>0</v>
      </c>
      <c r="D29" s="42">
        <f t="shared" ref="D29:AG29" si="2">SUM(D26:D28)</f>
        <v>0</v>
      </c>
      <c r="E29" s="42">
        <f t="shared" si="2"/>
        <v>0</v>
      </c>
      <c r="F29" s="42">
        <f t="shared" si="2"/>
        <v>0</v>
      </c>
      <c r="G29" s="42">
        <f t="shared" si="2"/>
        <v>0</v>
      </c>
      <c r="H29" s="42">
        <f t="shared" si="2"/>
        <v>0</v>
      </c>
      <c r="I29" s="42">
        <f t="shared" si="2"/>
        <v>0</v>
      </c>
      <c r="J29" s="42">
        <f t="shared" si="2"/>
        <v>0</v>
      </c>
      <c r="K29" s="42">
        <f t="shared" si="2"/>
        <v>0</v>
      </c>
      <c r="L29" s="42">
        <f t="shared" si="2"/>
        <v>0</v>
      </c>
      <c r="M29" s="42">
        <f t="shared" si="2"/>
        <v>0</v>
      </c>
      <c r="N29" s="42">
        <f t="shared" si="2"/>
        <v>8</v>
      </c>
      <c r="O29" s="42">
        <f>SUM(O26:O28)</f>
        <v>3.5</v>
      </c>
      <c r="P29" s="42">
        <f t="shared" si="2"/>
        <v>0</v>
      </c>
      <c r="Q29" s="42">
        <f t="shared" si="2"/>
        <v>0</v>
      </c>
      <c r="R29" s="42">
        <f t="shared" si="2"/>
        <v>0</v>
      </c>
      <c r="S29" s="42">
        <f t="shared" si="2"/>
        <v>5</v>
      </c>
      <c r="T29" s="42">
        <f t="shared" si="2"/>
        <v>0</v>
      </c>
      <c r="U29" s="42">
        <f t="shared" si="2"/>
        <v>0</v>
      </c>
      <c r="V29" s="42">
        <f t="shared" si="2"/>
        <v>1</v>
      </c>
      <c r="W29" s="42">
        <f t="shared" si="2"/>
        <v>0</v>
      </c>
      <c r="X29" s="42">
        <f t="shared" si="2"/>
        <v>0</v>
      </c>
      <c r="Y29" s="42">
        <f t="shared" si="2"/>
        <v>0</v>
      </c>
      <c r="Z29" s="42">
        <f t="shared" si="2"/>
        <v>0</v>
      </c>
      <c r="AA29" s="42">
        <f t="shared" si="2"/>
        <v>0</v>
      </c>
      <c r="AB29" s="42">
        <f t="shared" si="2"/>
        <v>0</v>
      </c>
      <c r="AC29" s="42">
        <f t="shared" si="2"/>
        <v>0</v>
      </c>
      <c r="AD29" s="42">
        <f t="shared" si="2"/>
        <v>0</v>
      </c>
      <c r="AE29" s="42">
        <f t="shared" si="2"/>
        <v>0</v>
      </c>
      <c r="AF29" s="42">
        <f t="shared" si="2"/>
        <v>0</v>
      </c>
      <c r="AG29" s="42">
        <f t="shared" si="2"/>
        <v>0</v>
      </c>
      <c r="AH29" s="41">
        <f>SUM(C29:AG29)</f>
        <v>17.5</v>
      </c>
      <c r="AI29" s="44"/>
      <c r="AJ29" s="20"/>
      <c r="AK29" s="20"/>
      <c r="AL29" s="20"/>
      <c r="AM29" s="20"/>
      <c r="AN29" s="20"/>
      <c r="AO29" s="20"/>
    </row>
    <row r="30" spans="1:41" ht="13.15" customHeight="1" x14ac:dyDescent="0.2">
      <c r="A30" s="57" t="s">
        <v>2</v>
      </c>
      <c r="B30" s="58"/>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41"/>
      <c r="AI30" s="44"/>
      <c r="AJ30" s="20"/>
      <c r="AK30" s="20"/>
      <c r="AL30" s="20"/>
      <c r="AM30" s="20"/>
      <c r="AN30" s="20"/>
      <c r="AO30" s="20"/>
    </row>
    <row r="31" spans="1:41" ht="13.15" customHeight="1" x14ac:dyDescent="0.2">
      <c r="A31" s="40" t="str">
        <f>A26</f>
        <v xml:space="preserve">Project x </v>
      </c>
      <c r="B31" s="59" t="s">
        <v>39</v>
      </c>
      <c r="C31" s="55"/>
      <c r="D31" s="55"/>
      <c r="E31" s="55"/>
      <c r="F31" s="55"/>
      <c r="G31" s="55"/>
      <c r="H31" s="55"/>
      <c r="I31" s="55">
        <v>3</v>
      </c>
      <c r="J31" s="55"/>
      <c r="K31" s="55"/>
      <c r="L31" s="55"/>
      <c r="M31" s="55"/>
      <c r="N31" s="55"/>
      <c r="O31" s="55"/>
      <c r="P31" s="55"/>
      <c r="Q31" s="55">
        <v>5</v>
      </c>
      <c r="R31" s="55"/>
      <c r="S31" s="55"/>
      <c r="T31" s="55"/>
      <c r="U31" s="55"/>
      <c r="V31" s="55"/>
      <c r="W31" s="55"/>
      <c r="X31" s="55"/>
      <c r="Y31" s="55"/>
      <c r="Z31" s="55"/>
      <c r="AA31" s="55"/>
      <c r="AB31" s="55"/>
      <c r="AC31" s="55"/>
      <c r="AD31" s="55"/>
      <c r="AE31" s="55"/>
      <c r="AF31" s="55"/>
      <c r="AG31" s="55"/>
      <c r="AH31" s="41">
        <f>SUM(C31:AG31)</f>
        <v>8</v>
      </c>
      <c r="AI31" s="44" t="s">
        <v>25</v>
      </c>
      <c r="AJ31" s="20"/>
      <c r="AK31" s="20"/>
      <c r="AL31" s="20"/>
      <c r="AM31" s="20"/>
      <c r="AN31" s="20"/>
      <c r="AO31" s="20"/>
    </row>
    <row r="32" spans="1:41" ht="13.15" customHeight="1" x14ac:dyDescent="0.2">
      <c r="A32" s="61" t="str">
        <f>A27</f>
        <v>Project x</v>
      </c>
      <c r="B32" s="62"/>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41">
        <f>SUM(C32:AG32)</f>
        <v>0</v>
      </c>
      <c r="AI32" s="44"/>
      <c r="AJ32" s="20"/>
      <c r="AK32" s="20"/>
      <c r="AL32" s="20"/>
      <c r="AM32" s="20"/>
      <c r="AN32" s="20"/>
      <c r="AO32" s="20"/>
    </row>
    <row r="33" spans="1:41" ht="13.15" customHeight="1" x14ac:dyDescent="0.2">
      <c r="A33" s="40" t="str">
        <f>A28</f>
        <v>Project y</v>
      </c>
      <c r="B33" s="41"/>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41">
        <f>SUM(C33:AG33)</f>
        <v>0</v>
      </c>
      <c r="AI33" s="44"/>
      <c r="AJ33" s="20"/>
      <c r="AK33" s="20"/>
      <c r="AL33" s="20"/>
      <c r="AM33" s="20"/>
      <c r="AN33" s="20"/>
      <c r="AO33" s="20"/>
    </row>
    <row r="34" spans="1:41" ht="13.15" customHeight="1" x14ac:dyDescent="0.2">
      <c r="A34" s="56" t="s">
        <v>7</v>
      </c>
      <c r="B34" s="44"/>
      <c r="C34" s="42">
        <f>SUM(C31:C33)</f>
        <v>0</v>
      </c>
      <c r="D34" s="42">
        <f t="shared" ref="D34:AG34" si="3">SUM(D31:D33)</f>
        <v>0</v>
      </c>
      <c r="E34" s="42">
        <f t="shared" si="3"/>
        <v>0</v>
      </c>
      <c r="F34" s="42">
        <f t="shared" si="3"/>
        <v>0</v>
      </c>
      <c r="G34" s="42">
        <f t="shared" si="3"/>
        <v>0</v>
      </c>
      <c r="H34" s="42">
        <f t="shared" si="3"/>
        <v>0</v>
      </c>
      <c r="I34" s="42">
        <f>SUM(I31:I33)</f>
        <v>3</v>
      </c>
      <c r="J34" s="42">
        <f t="shared" si="3"/>
        <v>0</v>
      </c>
      <c r="K34" s="42">
        <f t="shared" si="3"/>
        <v>0</v>
      </c>
      <c r="L34" s="42">
        <f t="shared" si="3"/>
        <v>0</v>
      </c>
      <c r="M34" s="42">
        <f t="shared" si="3"/>
        <v>0</v>
      </c>
      <c r="N34" s="42">
        <f t="shared" si="3"/>
        <v>0</v>
      </c>
      <c r="O34" s="42">
        <f t="shared" si="3"/>
        <v>0</v>
      </c>
      <c r="P34" s="42">
        <f t="shared" si="3"/>
        <v>0</v>
      </c>
      <c r="Q34" s="42">
        <f t="shared" si="3"/>
        <v>5</v>
      </c>
      <c r="R34" s="42">
        <f t="shared" si="3"/>
        <v>0</v>
      </c>
      <c r="S34" s="42">
        <f t="shared" si="3"/>
        <v>0</v>
      </c>
      <c r="T34" s="42">
        <f t="shared" si="3"/>
        <v>0</v>
      </c>
      <c r="U34" s="42">
        <f t="shared" si="3"/>
        <v>0</v>
      </c>
      <c r="V34" s="42">
        <f t="shared" si="3"/>
        <v>0</v>
      </c>
      <c r="W34" s="42">
        <f t="shared" si="3"/>
        <v>0</v>
      </c>
      <c r="X34" s="42">
        <f t="shared" si="3"/>
        <v>0</v>
      </c>
      <c r="Y34" s="42">
        <f t="shared" si="3"/>
        <v>0</v>
      </c>
      <c r="Z34" s="42">
        <f t="shared" si="3"/>
        <v>0</v>
      </c>
      <c r="AA34" s="42">
        <f t="shared" si="3"/>
        <v>0</v>
      </c>
      <c r="AB34" s="42">
        <f t="shared" si="3"/>
        <v>0</v>
      </c>
      <c r="AC34" s="42">
        <f t="shared" si="3"/>
        <v>0</v>
      </c>
      <c r="AD34" s="42">
        <f t="shared" si="3"/>
        <v>0</v>
      </c>
      <c r="AE34" s="42">
        <f t="shared" si="3"/>
        <v>0</v>
      </c>
      <c r="AF34" s="42">
        <f t="shared" si="3"/>
        <v>0</v>
      </c>
      <c r="AG34" s="42">
        <f t="shared" si="3"/>
        <v>0</v>
      </c>
      <c r="AH34" s="41">
        <f>SUM(C34:AG34)</f>
        <v>8</v>
      </c>
      <c r="AI34" s="44"/>
      <c r="AJ34" s="20"/>
      <c r="AK34" s="20"/>
      <c r="AL34" s="20"/>
      <c r="AM34" s="20"/>
      <c r="AN34" s="20"/>
      <c r="AO34" s="20"/>
    </row>
    <row r="35" spans="1:41" ht="13.15" customHeight="1" x14ac:dyDescent="0.2">
      <c r="A35" s="63" t="s">
        <v>27</v>
      </c>
      <c r="B35" s="64"/>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41"/>
      <c r="AI35" s="44"/>
      <c r="AJ35" s="20"/>
      <c r="AK35" s="20"/>
      <c r="AL35" s="20"/>
      <c r="AM35" s="20"/>
      <c r="AN35" s="20"/>
      <c r="AO35" s="20"/>
    </row>
    <row r="36" spans="1:41" ht="13.15" customHeight="1" x14ac:dyDescent="0.2">
      <c r="A36" s="66" t="s">
        <v>17</v>
      </c>
      <c r="B36" s="67"/>
      <c r="C36" s="68"/>
      <c r="D36" s="68"/>
      <c r="E36" s="68"/>
      <c r="F36" s="68"/>
      <c r="G36" s="68"/>
      <c r="H36" s="68">
        <v>2.5</v>
      </c>
      <c r="I36" s="68"/>
      <c r="J36" s="68"/>
      <c r="K36" s="68"/>
      <c r="L36" s="68"/>
      <c r="M36" s="68"/>
      <c r="N36" s="68"/>
      <c r="O36" s="68"/>
      <c r="P36" s="68"/>
      <c r="Q36" s="68"/>
      <c r="R36" s="68">
        <v>6</v>
      </c>
      <c r="S36" s="68">
        <v>1</v>
      </c>
      <c r="T36" s="68"/>
      <c r="U36" s="68"/>
      <c r="V36" s="68">
        <v>3</v>
      </c>
      <c r="W36" s="68"/>
      <c r="X36" s="68"/>
      <c r="Y36" s="68"/>
      <c r="Z36" s="68"/>
      <c r="AA36" s="68"/>
      <c r="AB36" s="68"/>
      <c r="AC36" s="68"/>
      <c r="AD36" s="68"/>
      <c r="AE36" s="68"/>
      <c r="AF36" s="68"/>
      <c r="AG36" s="68"/>
      <c r="AH36" s="41">
        <f>SUM(C36:AG36)</f>
        <v>12.5</v>
      </c>
      <c r="AI36" s="44"/>
      <c r="AJ36" s="20"/>
      <c r="AK36" s="20"/>
      <c r="AL36" s="20"/>
      <c r="AM36" s="20"/>
      <c r="AN36" s="20"/>
      <c r="AO36" s="20"/>
    </row>
    <row r="37" spans="1:41" ht="13.15" customHeight="1" x14ac:dyDescent="0.2">
      <c r="A37" s="66" t="s">
        <v>3</v>
      </c>
      <c r="B37" s="67"/>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41">
        <f>SUM(C37:AG37)</f>
        <v>0</v>
      </c>
      <c r="AI37" s="44"/>
      <c r="AJ37" s="20"/>
      <c r="AK37" s="20"/>
      <c r="AL37" s="20"/>
      <c r="AM37" s="20"/>
      <c r="AN37" s="20"/>
      <c r="AO37" s="20"/>
    </row>
    <row r="38" spans="1:41" ht="13.15" customHeight="1" x14ac:dyDescent="0.2">
      <c r="A38" s="66" t="s">
        <v>4</v>
      </c>
      <c r="B38" s="67"/>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41">
        <f>SUM(C38:AG38)</f>
        <v>0</v>
      </c>
      <c r="AI38" s="44"/>
      <c r="AJ38" s="20"/>
      <c r="AK38" s="20"/>
      <c r="AL38" s="20"/>
      <c r="AM38" s="20"/>
      <c r="AN38" s="20"/>
      <c r="AO38" s="20"/>
    </row>
    <row r="39" spans="1:41" ht="13.15" customHeight="1" x14ac:dyDescent="0.2">
      <c r="A39" s="69" t="s">
        <v>10</v>
      </c>
      <c r="B39" s="70"/>
      <c r="C39" s="71">
        <f>SUM(C36:C38)</f>
        <v>0</v>
      </c>
      <c r="D39" s="71">
        <f t="shared" ref="D39:AG39" si="4">SUM(D36:D38)</f>
        <v>0</v>
      </c>
      <c r="E39" s="71">
        <f t="shared" si="4"/>
        <v>0</v>
      </c>
      <c r="F39" s="71">
        <f t="shared" si="4"/>
        <v>0</v>
      </c>
      <c r="G39" s="71">
        <f t="shared" si="4"/>
        <v>0</v>
      </c>
      <c r="H39" s="71">
        <f t="shared" si="4"/>
        <v>2.5</v>
      </c>
      <c r="I39" s="71">
        <f t="shared" si="4"/>
        <v>0</v>
      </c>
      <c r="J39" s="71">
        <f t="shared" si="4"/>
        <v>0</v>
      </c>
      <c r="K39" s="71">
        <f t="shared" si="4"/>
        <v>0</v>
      </c>
      <c r="L39" s="71">
        <f>SUM(L36:L38)</f>
        <v>0</v>
      </c>
      <c r="M39" s="71">
        <f t="shared" si="4"/>
        <v>0</v>
      </c>
      <c r="N39" s="71">
        <f t="shared" si="4"/>
        <v>0</v>
      </c>
      <c r="O39" s="71">
        <f t="shared" si="4"/>
        <v>0</v>
      </c>
      <c r="P39" s="71">
        <f t="shared" si="4"/>
        <v>0</v>
      </c>
      <c r="Q39" s="71">
        <f t="shared" si="4"/>
        <v>0</v>
      </c>
      <c r="R39" s="71">
        <f t="shared" si="4"/>
        <v>6</v>
      </c>
      <c r="S39" s="71">
        <f t="shared" si="4"/>
        <v>1</v>
      </c>
      <c r="T39" s="71">
        <f t="shared" si="4"/>
        <v>0</v>
      </c>
      <c r="U39" s="71">
        <f t="shared" si="4"/>
        <v>0</v>
      </c>
      <c r="V39" s="71">
        <f t="shared" si="4"/>
        <v>3</v>
      </c>
      <c r="W39" s="71">
        <f t="shared" si="4"/>
        <v>0</v>
      </c>
      <c r="X39" s="71">
        <f t="shared" si="4"/>
        <v>0</v>
      </c>
      <c r="Y39" s="71">
        <f t="shared" si="4"/>
        <v>0</v>
      </c>
      <c r="Z39" s="71">
        <f t="shared" si="4"/>
        <v>0</v>
      </c>
      <c r="AA39" s="71">
        <f t="shared" si="4"/>
        <v>0</v>
      </c>
      <c r="AB39" s="71">
        <f t="shared" si="4"/>
        <v>0</v>
      </c>
      <c r="AC39" s="71">
        <f t="shared" si="4"/>
        <v>0</v>
      </c>
      <c r="AD39" s="71">
        <f t="shared" si="4"/>
        <v>0</v>
      </c>
      <c r="AE39" s="71">
        <f t="shared" si="4"/>
        <v>0</v>
      </c>
      <c r="AF39" s="71">
        <f t="shared" si="4"/>
        <v>0</v>
      </c>
      <c r="AG39" s="71">
        <f t="shared" si="4"/>
        <v>0</v>
      </c>
      <c r="AH39" s="41">
        <f>SUM(C39:AG39)</f>
        <v>12.5</v>
      </c>
      <c r="AI39" s="44"/>
      <c r="AJ39" s="20"/>
      <c r="AK39" s="20"/>
      <c r="AL39" s="20"/>
      <c r="AM39" s="20"/>
      <c r="AN39" s="20"/>
      <c r="AO39" s="20"/>
    </row>
    <row r="40" spans="1:41" s="84" customFormat="1" ht="22.5" customHeight="1" x14ac:dyDescent="0.25">
      <c r="A40" s="79" t="s">
        <v>12</v>
      </c>
      <c r="B40" s="80"/>
      <c r="C40" s="81">
        <f t="shared" ref="C40:AG40" si="5">C19+C24+C29+C34+C39</f>
        <v>0</v>
      </c>
      <c r="D40" s="81">
        <f t="shared" si="5"/>
        <v>8</v>
      </c>
      <c r="E40" s="81">
        <f t="shared" si="5"/>
        <v>9</v>
      </c>
      <c r="F40" s="81">
        <f t="shared" si="5"/>
        <v>7</v>
      </c>
      <c r="G40" s="81">
        <f t="shared" si="5"/>
        <v>8</v>
      </c>
      <c r="H40" s="81">
        <f t="shared" si="5"/>
        <v>8</v>
      </c>
      <c r="I40" s="81">
        <f t="shared" si="5"/>
        <v>3</v>
      </c>
      <c r="J40" s="81">
        <f t="shared" si="5"/>
        <v>0</v>
      </c>
      <c r="K40" s="81">
        <f t="shared" si="5"/>
        <v>0</v>
      </c>
      <c r="L40" s="81">
        <f t="shared" si="5"/>
        <v>0</v>
      </c>
      <c r="M40" s="81">
        <f t="shared" si="5"/>
        <v>0</v>
      </c>
      <c r="N40" s="81">
        <f t="shared" si="5"/>
        <v>8</v>
      </c>
      <c r="O40" s="81">
        <f t="shared" si="5"/>
        <v>7</v>
      </c>
      <c r="P40" s="81">
        <f t="shared" si="5"/>
        <v>0</v>
      </c>
      <c r="Q40" s="81">
        <f t="shared" si="5"/>
        <v>5</v>
      </c>
      <c r="R40" s="81">
        <f t="shared" si="5"/>
        <v>9</v>
      </c>
      <c r="S40" s="81">
        <f t="shared" si="5"/>
        <v>8</v>
      </c>
      <c r="T40" s="81">
        <f t="shared" si="5"/>
        <v>8</v>
      </c>
      <c r="U40" s="81">
        <f t="shared" si="5"/>
        <v>9</v>
      </c>
      <c r="V40" s="81">
        <f t="shared" si="5"/>
        <v>8</v>
      </c>
      <c r="W40" s="81">
        <f t="shared" si="5"/>
        <v>0</v>
      </c>
      <c r="X40" s="81">
        <f t="shared" si="5"/>
        <v>0</v>
      </c>
      <c r="Y40" s="81">
        <f t="shared" si="5"/>
        <v>0</v>
      </c>
      <c r="Z40" s="81">
        <f t="shared" si="5"/>
        <v>0</v>
      </c>
      <c r="AA40" s="81">
        <f t="shared" si="5"/>
        <v>0</v>
      </c>
      <c r="AB40" s="81">
        <f t="shared" si="5"/>
        <v>0</v>
      </c>
      <c r="AC40" s="81">
        <f t="shared" si="5"/>
        <v>0</v>
      </c>
      <c r="AD40" s="81">
        <f t="shared" si="5"/>
        <v>0</v>
      </c>
      <c r="AE40" s="81">
        <f t="shared" si="5"/>
        <v>0</v>
      </c>
      <c r="AF40" s="81">
        <f t="shared" si="5"/>
        <v>7</v>
      </c>
      <c r="AG40" s="81">
        <f t="shared" si="5"/>
        <v>8</v>
      </c>
      <c r="AH40" s="82">
        <f>SUM(C40:AG40)</f>
        <v>120</v>
      </c>
      <c r="AI40" s="79" t="s">
        <v>41</v>
      </c>
      <c r="AJ40" s="83"/>
      <c r="AK40" s="83"/>
      <c r="AL40" s="83"/>
      <c r="AM40" s="83"/>
      <c r="AN40" s="83"/>
      <c r="AO40" s="83"/>
    </row>
    <row r="41" spans="1:41" x14ac:dyDescent="0.2">
      <c r="A41" s="56"/>
      <c r="B41" s="44"/>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72"/>
      <c r="AI41" s="73" t="s">
        <v>40</v>
      </c>
      <c r="AJ41" s="20"/>
      <c r="AK41" s="20"/>
      <c r="AL41" s="20"/>
      <c r="AM41" s="20"/>
      <c r="AN41" s="20"/>
      <c r="AO41" s="20"/>
    </row>
    <row r="42" spans="1:41" ht="13.15" customHeight="1" x14ac:dyDescent="0.2">
      <c r="A42" s="56"/>
      <c r="B42" s="44"/>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4"/>
      <c r="AJ42" s="20"/>
      <c r="AK42" s="20"/>
      <c r="AL42" s="20"/>
      <c r="AM42" s="20"/>
      <c r="AN42" s="20"/>
      <c r="AO42" s="20"/>
    </row>
    <row r="43" spans="1:41" ht="13.15" customHeight="1" x14ac:dyDescent="0.2">
      <c r="A43" s="56"/>
      <c r="B43" s="44"/>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4"/>
      <c r="AJ43" s="20"/>
      <c r="AK43" s="20"/>
      <c r="AL43" s="20"/>
      <c r="AM43" s="20"/>
      <c r="AN43" s="20"/>
      <c r="AO43" s="20"/>
    </row>
    <row r="44" spans="1:41" ht="13.15" customHeight="1" x14ac:dyDescent="0.2">
      <c r="A44" s="63" t="s">
        <v>8</v>
      </c>
      <c r="B44" s="6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41"/>
      <c r="AI44" s="44"/>
      <c r="AJ44" s="20"/>
      <c r="AK44" s="20"/>
      <c r="AL44" s="20"/>
      <c r="AM44" s="20"/>
      <c r="AN44" s="20"/>
      <c r="AO44" s="20"/>
    </row>
    <row r="45" spans="1:41" ht="13.15" customHeight="1" x14ac:dyDescent="0.2">
      <c r="A45" s="75" t="s">
        <v>31</v>
      </c>
      <c r="B45" s="59"/>
      <c r="C45" s="76"/>
      <c r="D45" s="76"/>
      <c r="E45" s="76"/>
      <c r="F45" s="76"/>
      <c r="G45" s="76"/>
      <c r="H45" s="76"/>
      <c r="I45" s="76"/>
      <c r="J45" s="76"/>
      <c r="K45" s="76"/>
      <c r="L45" s="76"/>
      <c r="M45" s="76"/>
      <c r="N45" s="76"/>
      <c r="O45" s="76"/>
      <c r="P45" s="76"/>
      <c r="Q45" s="76"/>
      <c r="R45" s="76"/>
      <c r="S45" s="76"/>
      <c r="T45" s="76"/>
      <c r="U45" s="76"/>
      <c r="V45" s="76"/>
      <c r="W45" s="76"/>
      <c r="X45" s="76"/>
      <c r="Y45" s="76"/>
      <c r="Z45" s="76">
        <v>8</v>
      </c>
      <c r="AA45" s="76">
        <v>8</v>
      </c>
      <c r="AB45" s="76">
        <v>8</v>
      </c>
      <c r="AC45" s="76">
        <v>8</v>
      </c>
      <c r="AD45" s="76"/>
      <c r="AE45" s="76"/>
      <c r="AF45" s="76"/>
      <c r="AG45" s="76"/>
      <c r="AH45" s="41">
        <f>SUM(C45:AG45)</f>
        <v>32</v>
      </c>
      <c r="AI45" s="44"/>
      <c r="AJ45" s="20"/>
      <c r="AK45" s="20"/>
      <c r="AL45" s="20"/>
      <c r="AM45" s="20"/>
      <c r="AN45" s="20"/>
      <c r="AO45" s="20"/>
    </row>
    <row r="46" spans="1:41" x14ac:dyDescent="0.2">
      <c r="A46" s="75" t="s">
        <v>5</v>
      </c>
      <c r="B46" s="59"/>
      <c r="C46" s="76"/>
      <c r="D46" s="76"/>
      <c r="E46" s="76"/>
      <c r="F46" s="76"/>
      <c r="G46" s="76"/>
      <c r="H46" s="76">
        <v>0</v>
      </c>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41">
        <f>SUM(C46:AG46)</f>
        <v>0</v>
      </c>
      <c r="AI46" s="44"/>
      <c r="AJ46" s="20"/>
      <c r="AK46" s="20"/>
      <c r="AL46" s="20"/>
      <c r="AM46" s="20"/>
      <c r="AN46" s="20"/>
      <c r="AO46" s="20"/>
    </row>
    <row r="47" spans="1:41" x14ac:dyDescent="0.2">
      <c r="A47" s="75" t="s">
        <v>32</v>
      </c>
      <c r="B47" s="59"/>
      <c r="C47" s="76"/>
      <c r="D47" s="76"/>
      <c r="E47" s="76"/>
      <c r="F47" s="76"/>
      <c r="G47" s="76"/>
      <c r="H47" s="76"/>
      <c r="I47" s="76"/>
      <c r="J47" s="76"/>
      <c r="K47" s="76">
        <v>8</v>
      </c>
      <c r="L47" s="76">
        <v>8</v>
      </c>
      <c r="M47" s="76">
        <v>8</v>
      </c>
      <c r="N47" s="76"/>
      <c r="O47" s="76"/>
      <c r="P47" s="76"/>
      <c r="Q47" s="76"/>
      <c r="R47" s="76"/>
      <c r="S47" s="76"/>
      <c r="T47" s="76"/>
      <c r="U47" s="76"/>
      <c r="V47" s="76"/>
      <c r="W47" s="76"/>
      <c r="X47" s="76"/>
      <c r="Y47" s="76"/>
      <c r="Z47" s="76"/>
      <c r="AA47" s="76"/>
      <c r="AB47" s="76"/>
      <c r="AC47" s="76"/>
      <c r="AD47" s="76"/>
      <c r="AE47" s="76"/>
      <c r="AF47" s="76"/>
      <c r="AG47" s="76"/>
      <c r="AH47" s="41">
        <f>SUM(C47:AG47)</f>
        <v>24</v>
      </c>
      <c r="AI47" s="44"/>
      <c r="AJ47" s="20"/>
      <c r="AK47" s="20"/>
      <c r="AL47" s="20"/>
      <c r="AM47" s="20"/>
      <c r="AN47" s="20"/>
      <c r="AO47" s="20"/>
    </row>
    <row r="48" spans="1:41" x14ac:dyDescent="0.2">
      <c r="A48" s="56" t="s">
        <v>9</v>
      </c>
      <c r="B48" s="44"/>
      <c r="C48" s="41">
        <f>SUM(C45:C47)</f>
        <v>0</v>
      </c>
      <c r="D48" s="41">
        <f>SUM(D45:D47)</f>
        <v>0</v>
      </c>
      <c r="E48" s="41">
        <f t="shared" ref="E48:AF48" si="6">SUM(E45:E47)</f>
        <v>0</v>
      </c>
      <c r="F48" s="41">
        <f t="shared" si="6"/>
        <v>0</v>
      </c>
      <c r="G48" s="41">
        <f t="shared" si="6"/>
        <v>0</v>
      </c>
      <c r="H48" s="41">
        <f t="shared" si="6"/>
        <v>0</v>
      </c>
      <c r="I48" s="41">
        <f t="shared" si="6"/>
        <v>0</v>
      </c>
      <c r="J48" s="41">
        <f t="shared" si="6"/>
        <v>0</v>
      </c>
      <c r="K48" s="41">
        <f t="shared" si="6"/>
        <v>8</v>
      </c>
      <c r="L48" s="41">
        <f t="shared" si="6"/>
        <v>8</v>
      </c>
      <c r="M48" s="41">
        <f t="shared" si="6"/>
        <v>8</v>
      </c>
      <c r="N48" s="41">
        <f t="shared" si="6"/>
        <v>0</v>
      </c>
      <c r="O48" s="41">
        <f t="shared" si="6"/>
        <v>0</v>
      </c>
      <c r="P48" s="41">
        <f t="shared" si="6"/>
        <v>0</v>
      </c>
      <c r="Q48" s="41">
        <f t="shared" si="6"/>
        <v>0</v>
      </c>
      <c r="R48" s="41">
        <f t="shared" si="6"/>
        <v>0</v>
      </c>
      <c r="S48" s="41">
        <f t="shared" si="6"/>
        <v>0</v>
      </c>
      <c r="T48" s="41">
        <f t="shared" si="6"/>
        <v>0</v>
      </c>
      <c r="U48" s="41">
        <f t="shared" si="6"/>
        <v>0</v>
      </c>
      <c r="V48" s="41">
        <f t="shared" si="6"/>
        <v>0</v>
      </c>
      <c r="W48" s="41">
        <f t="shared" si="6"/>
        <v>0</v>
      </c>
      <c r="X48" s="41">
        <f t="shared" si="6"/>
        <v>0</v>
      </c>
      <c r="Y48" s="41">
        <f t="shared" si="6"/>
        <v>0</v>
      </c>
      <c r="Z48" s="41">
        <f t="shared" si="6"/>
        <v>8</v>
      </c>
      <c r="AA48" s="41">
        <f t="shared" si="6"/>
        <v>8</v>
      </c>
      <c r="AB48" s="41">
        <f t="shared" si="6"/>
        <v>8</v>
      </c>
      <c r="AC48" s="41">
        <f t="shared" si="6"/>
        <v>8</v>
      </c>
      <c r="AD48" s="41">
        <f t="shared" si="6"/>
        <v>0</v>
      </c>
      <c r="AE48" s="41">
        <f t="shared" si="6"/>
        <v>0</v>
      </c>
      <c r="AF48" s="41">
        <f t="shared" si="6"/>
        <v>0</v>
      </c>
      <c r="AG48" s="41">
        <f>SUM(AG45:AG47)</f>
        <v>0</v>
      </c>
      <c r="AH48" s="41">
        <f>SUM(C48:AG48)</f>
        <v>56</v>
      </c>
      <c r="AI48" s="44"/>
      <c r="AJ48" s="20"/>
      <c r="AK48" s="20"/>
      <c r="AL48" s="20"/>
      <c r="AM48" s="20"/>
      <c r="AN48" s="20"/>
      <c r="AO48" s="20"/>
    </row>
    <row r="49" spans="1:4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4"/>
      <c r="AJ49" s="20"/>
      <c r="AK49" s="20"/>
      <c r="AL49" s="20"/>
      <c r="AM49" s="20"/>
      <c r="AN49" s="20"/>
      <c r="AO49" s="20"/>
    </row>
    <row r="50" spans="1:41" x14ac:dyDescent="0.2">
      <c r="A50" s="77" t="s">
        <v>19</v>
      </c>
      <c r="B50" s="78"/>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f>AH48+AH40</f>
        <v>176</v>
      </c>
      <c r="AI50" s="41"/>
      <c r="AJ50" s="20"/>
      <c r="AK50" s="20"/>
      <c r="AL50" s="20"/>
      <c r="AM50" s="20"/>
      <c r="AN50" s="20"/>
      <c r="AO50" s="20"/>
    </row>
    <row r="51" spans="1:41" x14ac:dyDescent="0.2">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2"/>
      <c r="AJ51" s="20"/>
      <c r="AK51" s="20"/>
      <c r="AL51" s="20"/>
      <c r="AM51" s="20"/>
      <c r="AN51" s="20"/>
      <c r="AO51" s="20"/>
    </row>
    <row r="52" spans="1:41" x14ac:dyDescent="0.2">
      <c r="B52" s="20"/>
      <c r="C52" s="20"/>
      <c r="D52" s="20"/>
      <c r="E52" s="20"/>
      <c r="F52" s="20"/>
      <c r="G52" s="20"/>
      <c r="H52" s="20"/>
      <c r="I52" s="20"/>
      <c r="J52" s="20"/>
      <c r="K52" s="20"/>
      <c r="L52" s="20"/>
      <c r="M52" s="20"/>
      <c r="N52" s="20"/>
      <c r="O52" s="20"/>
      <c r="P52" s="20"/>
      <c r="Q52" s="20"/>
      <c r="R52" s="20"/>
      <c r="S52" s="20"/>
      <c r="T52" s="20"/>
      <c r="U52" s="20"/>
      <c r="V52" s="20"/>
      <c r="W52" s="20"/>
      <c r="X52" s="20"/>
      <c r="Y52" s="23"/>
      <c r="Z52" s="24"/>
      <c r="AA52" s="24"/>
      <c r="AB52" s="24"/>
      <c r="AC52" s="25" t="s">
        <v>20</v>
      </c>
      <c r="AD52" s="24"/>
      <c r="AE52" s="26"/>
      <c r="AF52" s="27" t="str">
        <f>A16</f>
        <v xml:space="preserve">Project x </v>
      </c>
      <c r="AG52" s="28">
        <f>AH16+AH21+AH26+AH31</f>
        <v>84</v>
      </c>
      <c r="AH52" s="20"/>
      <c r="AI52" s="20"/>
      <c r="AJ52" s="20"/>
      <c r="AK52" s="20"/>
      <c r="AL52" s="20"/>
      <c r="AM52" s="20"/>
      <c r="AN52" s="20"/>
      <c r="AO52" s="20"/>
    </row>
    <row r="53" spans="1:41" x14ac:dyDescent="0.2">
      <c r="A53" s="7" t="s">
        <v>13</v>
      </c>
      <c r="B53" s="29"/>
      <c r="C53" s="20"/>
      <c r="D53" s="20"/>
      <c r="E53" s="20"/>
      <c r="F53" s="20"/>
      <c r="G53" s="20"/>
      <c r="H53" s="20"/>
      <c r="I53" s="20"/>
      <c r="J53" s="20"/>
      <c r="K53" s="20"/>
      <c r="L53" s="20"/>
      <c r="M53" s="20"/>
      <c r="N53" s="20"/>
      <c r="O53" s="30" t="s">
        <v>14</v>
      </c>
      <c r="P53" s="20"/>
      <c r="Q53" s="20"/>
      <c r="R53" s="20"/>
      <c r="S53" s="20"/>
      <c r="T53" s="20"/>
      <c r="U53" s="20"/>
      <c r="V53" s="20"/>
      <c r="W53" s="20"/>
      <c r="X53" s="20"/>
      <c r="Y53" s="31"/>
      <c r="Z53" s="21"/>
      <c r="AA53" s="21"/>
      <c r="AB53" s="21"/>
      <c r="AC53" s="21"/>
      <c r="AD53" s="21"/>
      <c r="AE53" s="32"/>
      <c r="AF53" s="33" t="str">
        <f>A17</f>
        <v>Project x</v>
      </c>
      <c r="AG53" s="34">
        <f>AH17+AH22+AH27+AH32</f>
        <v>23.5</v>
      </c>
      <c r="AH53" s="20"/>
      <c r="AI53" s="20"/>
      <c r="AJ53" s="20"/>
      <c r="AK53" s="20"/>
      <c r="AL53" s="20"/>
      <c r="AM53" s="20"/>
      <c r="AN53" s="20"/>
      <c r="AO53" s="20"/>
    </row>
    <row r="54" spans="1:41" x14ac:dyDescent="0.2">
      <c r="B54" s="20"/>
      <c r="C54" s="20"/>
      <c r="D54" s="20"/>
      <c r="E54" s="20"/>
      <c r="F54" s="20"/>
      <c r="G54" s="20"/>
      <c r="H54" s="20"/>
      <c r="I54" s="20"/>
      <c r="J54" s="20"/>
      <c r="K54" s="20"/>
      <c r="L54" s="20"/>
      <c r="M54" s="20"/>
      <c r="N54" s="20"/>
      <c r="O54" s="20"/>
      <c r="P54" s="20"/>
      <c r="Q54" s="20"/>
      <c r="R54" s="20"/>
      <c r="S54" s="20"/>
      <c r="T54" s="20"/>
      <c r="U54" s="20"/>
      <c r="V54" s="20"/>
      <c r="W54" s="20"/>
      <c r="X54" s="20"/>
      <c r="Y54" s="35"/>
      <c r="Z54" s="36"/>
      <c r="AA54" s="36"/>
      <c r="AB54" s="36"/>
      <c r="AC54" s="36"/>
      <c r="AD54" s="36"/>
      <c r="AE54" s="37"/>
      <c r="AF54" s="38" t="str">
        <f>A18</f>
        <v>Project y</v>
      </c>
      <c r="AG54" s="39">
        <f>AH18+AH23+AH28+AH33</f>
        <v>0</v>
      </c>
      <c r="AH54" s="20"/>
      <c r="AI54" s="20"/>
      <c r="AJ54" s="20"/>
      <c r="AK54" s="20"/>
      <c r="AL54" s="20"/>
      <c r="AM54" s="20"/>
      <c r="AN54" s="20"/>
      <c r="AO54" s="20"/>
    </row>
    <row r="55" spans="1:41" x14ac:dyDescent="0.2">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x14ac:dyDescent="0.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x14ac:dyDescent="0.2">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x14ac:dyDescent="0.2">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x14ac:dyDescent="0.2">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x14ac:dyDescent="0.2">
      <c r="AG60" s="8"/>
    </row>
    <row r="62" spans="1:41" x14ac:dyDescent="0.2">
      <c r="A62" s="3"/>
      <c r="B62" s="3"/>
      <c r="AF62" s="6"/>
    </row>
  </sheetData>
  <mergeCells count="1">
    <mergeCell ref="D9:E9"/>
  </mergeCells>
  <phoneticPr fontId="2" type="noConversion"/>
  <pageMargins left="0.78740157480314965" right="0.78740157480314965" top="0.39370078740157483" bottom="0.98425196850393704" header="0.51181102362204722" footer="0.51181102362204722"/>
  <pageSetup paperSize="9" scale="67" pageOrder="overThenDown"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R32"/>
  <sheetViews>
    <sheetView topLeftCell="G1" zoomScale="98" zoomScaleNormal="98" workbookViewId="0">
      <selection activeCell="G1" sqref="G1"/>
    </sheetView>
  </sheetViews>
  <sheetFormatPr baseColWidth="10" defaultRowHeight="12.75" x14ac:dyDescent="0.2"/>
  <cols>
    <col min="1" max="1" width="14.85546875" style="90" hidden="1" customWidth="1"/>
    <col min="2" max="2" width="6" style="90" hidden="1" customWidth="1"/>
    <col min="3" max="3" width="5.5703125" style="90" hidden="1" customWidth="1"/>
    <col min="4" max="4" width="11.85546875" style="90" hidden="1" customWidth="1"/>
    <col min="5" max="5" width="10.85546875" style="90" hidden="1" customWidth="1"/>
    <col min="6" max="6" width="35.140625" style="90" hidden="1" customWidth="1"/>
    <col min="7" max="8" width="27.5703125" style="90" customWidth="1"/>
    <col min="9" max="9" width="23.5703125" style="90" customWidth="1"/>
    <col min="10" max="10" width="31.7109375" style="90" customWidth="1"/>
    <col min="11" max="14" width="27.5703125" style="90" customWidth="1"/>
    <col min="15" max="15" width="26" style="90" customWidth="1"/>
    <col min="16" max="16" width="31" style="90" customWidth="1"/>
    <col min="17" max="17" width="14.7109375" style="90" customWidth="1"/>
    <col min="18" max="18" width="19.28515625" style="90" customWidth="1"/>
    <col min="19" max="16384" width="11.42578125" style="90"/>
  </cols>
  <sheetData>
    <row r="1" spans="1:18" ht="20.25" x14ac:dyDescent="0.2">
      <c r="G1" s="107" t="s">
        <v>53</v>
      </c>
      <c r="I1" s="268"/>
      <c r="J1" s="266"/>
    </row>
    <row r="2" spans="1:18" ht="20.25" x14ac:dyDescent="0.2">
      <c r="G2" s="107"/>
      <c r="I2" s="194"/>
      <c r="Q2" s="266"/>
    </row>
    <row r="3" spans="1:18" x14ac:dyDescent="0.2">
      <c r="K3" s="282" t="str">
        <f>H14</f>
        <v>Acronym 1</v>
      </c>
      <c r="L3" s="283" t="str">
        <f>K14</f>
        <v>Acronym 2</v>
      </c>
      <c r="M3" s="284" t="str">
        <f>N14</f>
        <v>Acronym 3</v>
      </c>
      <c r="N3" s="291" t="s">
        <v>80</v>
      </c>
      <c r="P3" s="149"/>
      <c r="Q3" s="91"/>
    </row>
    <row r="4" spans="1:18" x14ac:dyDescent="0.2">
      <c r="G4" s="94" t="s">
        <v>61</v>
      </c>
      <c r="H4" s="279">
        <v>45292</v>
      </c>
      <c r="I4" s="198"/>
      <c r="J4" s="90" t="s">
        <v>82</v>
      </c>
      <c r="K4" s="287"/>
      <c r="L4" s="288"/>
      <c r="M4" s="288"/>
      <c r="N4" s="285"/>
      <c r="Q4" s="91"/>
      <c r="R4" s="91"/>
    </row>
    <row r="5" spans="1:18" x14ac:dyDescent="0.2">
      <c r="A5" s="92"/>
      <c r="B5" s="92"/>
      <c r="C5" s="92"/>
      <c r="D5" s="92"/>
      <c r="E5" s="92"/>
      <c r="F5" s="92"/>
      <c r="G5" s="94" t="s">
        <v>43</v>
      </c>
      <c r="H5" s="204"/>
      <c r="I5" s="92"/>
      <c r="J5" s="90" t="s">
        <v>66</v>
      </c>
      <c r="K5" s="289">
        <f>215*K4</f>
        <v>0</v>
      </c>
      <c r="L5" s="290">
        <f>215*L4</f>
        <v>0</v>
      </c>
      <c r="M5" s="290">
        <f>215*M4</f>
        <v>0</v>
      </c>
      <c r="N5" s="286">
        <f>215*N4</f>
        <v>0</v>
      </c>
      <c r="Q5" s="91"/>
    </row>
    <row r="6" spans="1:18" x14ac:dyDescent="0.2">
      <c r="A6" s="92"/>
      <c r="B6" s="92"/>
      <c r="C6" s="92"/>
      <c r="D6" s="92"/>
      <c r="E6" s="92"/>
      <c r="F6" s="92"/>
      <c r="G6" s="94" t="s">
        <v>44</v>
      </c>
      <c r="H6" s="251" t="s">
        <v>62</v>
      </c>
      <c r="I6" s="92"/>
      <c r="J6" s="90" t="s">
        <v>72</v>
      </c>
      <c r="K6" s="289">
        <f>K5/12</f>
        <v>0</v>
      </c>
      <c r="L6" s="290">
        <f>L5/12</f>
        <v>0</v>
      </c>
      <c r="M6" s="290">
        <f>M5/12</f>
        <v>0</v>
      </c>
      <c r="N6" s="286">
        <f>N5/12</f>
        <v>0</v>
      </c>
      <c r="Q6" s="91"/>
    </row>
    <row r="7" spans="1:18" x14ac:dyDescent="0.2">
      <c r="A7" s="92"/>
      <c r="B7" s="92"/>
      <c r="C7" s="92"/>
      <c r="D7" s="92"/>
      <c r="E7" s="92"/>
      <c r="F7" s="92"/>
      <c r="G7" s="94" t="s">
        <v>69</v>
      </c>
      <c r="H7" s="204"/>
      <c r="I7" s="92"/>
      <c r="J7" s="90" t="s">
        <v>68</v>
      </c>
      <c r="K7" s="289">
        <f>K5*H8</f>
        <v>0</v>
      </c>
      <c r="L7" s="290">
        <f>L5*H8</f>
        <v>0</v>
      </c>
      <c r="M7" s="290">
        <f>M5*H8</f>
        <v>0</v>
      </c>
      <c r="N7" s="286">
        <f>N5*H8</f>
        <v>0</v>
      </c>
      <c r="O7" s="185"/>
      <c r="Q7" s="91"/>
    </row>
    <row r="8" spans="1:18" x14ac:dyDescent="0.2">
      <c r="A8" s="92"/>
      <c r="B8" s="92"/>
      <c r="C8" s="92"/>
      <c r="D8" s="92"/>
      <c r="E8" s="92"/>
      <c r="F8" s="92"/>
      <c r="G8" s="90" t="s">
        <v>67</v>
      </c>
      <c r="H8" s="251">
        <v>8</v>
      </c>
      <c r="I8" s="92"/>
      <c r="J8" s="92"/>
      <c r="L8" s="300"/>
      <c r="N8" s="185"/>
      <c r="O8" s="185"/>
      <c r="Q8" s="92"/>
    </row>
    <row r="9" spans="1:18" x14ac:dyDescent="0.2">
      <c r="A9" s="92"/>
      <c r="B9" s="92"/>
      <c r="C9" s="92"/>
      <c r="D9" s="92"/>
      <c r="E9" s="92"/>
      <c r="F9" s="92"/>
      <c r="I9" s="92"/>
      <c r="J9" s="92"/>
      <c r="N9" s="185"/>
      <c r="O9" s="185"/>
      <c r="Q9" s="92"/>
    </row>
    <row r="11" spans="1:18" x14ac:dyDescent="0.2">
      <c r="A11" s="151"/>
      <c r="B11" s="150"/>
      <c r="C11" s="150"/>
      <c r="D11" s="150"/>
      <c r="E11" s="95"/>
      <c r="F11" s="95"/>
      <c r="G11" s="235"/>
      <c r="H11" s="236" t="s">
        <v>63</v>
      </c>
      <c r="I11" s="280"/>
      <c r="J11" s="247"/>
      <c r="K11" s="270" t="s">
        <v>64</v>
      </c>
      <c r="L11" s="281"/>
      <c r="M11" s="255"/>
      <c r="N11" s="256" t="s">
        <v>65</v>
      </c>
      <c r="O11" s="255"/>
    </row>
    <row r="12" spans="1:18" x14ac:dyDescent="0.2">
      <c r="A12" s="150"/>
      <c r="B12" s="150"/>
      <c r="C12" s="150"/>
      <c r="D12" s="150"/>
      <c r="E12" s="95"/>
      <c r="F12" s="150"/>
      <c r="H12" s="150"/>
      <c r="I12" s="150"/>
      <c r="J12" s="150"/>
      <c r="K12" s="150"/>
      <c r="L12" s="150"/>
      <c r="M12" s="150"/>
      <c r="N12" s="150"/>
    </row>
    <row r="13" spans="1:18" ht="27" customHeight="1" x14ac:dyDescent="0.2">
      <c r="A13" s="93"/>
      <c r="B13" s="93"/>
      <c r="C13" s="93"/>
      <c r="D13" s="93"/>
      <c r="E13" s="93"/>
      <c r="F13" s="93"/>
      <c r="G13" s="101" t="s">
        <v>52</v>
      </c>
      <c r="H13" s="292" t="s">
        <v>74</v>
      </c>
      <c r="I13" s="295"/>
      <c r="J13" s="101" t="s">
        <v>52</v>
      </c>
      <c r="K13" s="293" t="s">
        <v>75</v>
      </c>
      <c r="L13" s="295"/>
      <c r="M13" s="101" t="s">
        <v>52</v>
      </c>
      <c r="N13" s="294" t="s">
        <v>76</v>
      </c>
      <c r="O13" s="93"/>
    </row>
    <row r="14" spans="1:18" ht="24.75" customHeight="1" x14ac:dyDescent="0.2">
      <c r="A14" s="93" t="str">
        <f>"Horizon Europe Project: " &amp; H14 &amp; "- Nr: " &amp; H15</f>
        <v xml:space="preserve">Horizon Europe Project: Acronym 1- Nr: </v>
      </c>
      <c r="B14" s="93"/>
      <c r="C14" s="93" t="str">
        <f>"Horizon Europe Project: " &amp; K14 &amp; "- Nr: " &amp; K15</f>
        <v xml:space="preserve">Horizon Europe Project: Acronym 2- Nr: </v>
      </c>
      <c r="D14" s="93"/>
      <c r="E14" s="93" t="str">
        <f>"Horizon Europe Project: " &amp; N14 &amp; "- Nr: " &amp; N15</f>
        <v xml:space="preserve">Horizon Europe Project: Acronym 3- Nr: </v>
      </c>
      <c r="F14" s="93"/>
      <c r="G14" s="101" t="s">
        <v>50</v>
      </c>
      <c r="H14" s="292" t="s">
        <v>77</v>
      </c>
      <c r="I14" s="295"/>
      <c r="J14" s="101" t="s">
        <v>50</v>
      </c>
      <c r="K14" s="293" t="s">
        <v>78</v>
      </c>
      <c r="L14" s="295"/>
      <c r="M14" s="101" t="s">
        <v>50</v>
      </c>
      <c r="N14" s="294" t="s">
        <v>79</v>
      </c>
      <c r="O14" s="93"/>
    </row>
    <row r="15" spans="1:18" x14ac:dyDescent="0.2">
      <c r="G15" s="94" t="s">
        <v>51</v>
      </c>
      <c r="H15" s="238"/>
      <c r="J15" s="94" t="s">
        <v>51</v>
      </c>
      <c r="K15" s="245"/>
      <c r="M15" s="94" t="s">
        <v>51</v>
      </c>
      <c r="N15" s="257"/>
    </row>
    <row r="17" spans="1:15" x14ac:dyDescent="0.2">
      <c r="A17" s="90" t="s">
        <v>47</v>
      </c>
      <c r="C17" s="90" t="s">
        <v>47</v>
      </c>
      <c r="E17" s="90" t="s">
        <v>47</v>
      </c>
      <c r="G17" s="150" t="s">
        <v>56</v>
      </c>
      <c r="H17" s="149" t="s">
        <v>45</v>
      </c>
      <c r="I17" s="234" t="s">
        <v>57</v>
      </c>
      <c r="J17" s="150" t="s">
        <v>56</v>
      </c>
      <c r="K17" s="149" t="s">
        <v>45</v>
      </c>
      <c r="L17" s="246" t="s">
        <v>57</v>
      </c>
      <c r="M17" s="150" t="s">
        <v>56</v>
      </c>
      <c r="N17" s="149" t="s">
        <v>45</v>
      </c>
      <c r="O17" s="205" t="s">
        <v>57</v>
      </c>
    </row>
    <row r="18" spans="1:15" x14ac:dyDescent="0.2">
      <c r="A18" s="172" t="str">
        <f t="shared" ref="A18:A32" si="0">$G18 &amp; "-" &amp; H18</f>
        <v>-</v>
      </c>
      <c r="B18" s="173" t="str">
        <f>LEFT(ADDRESS(ROW('M01'!$AH$11),COLUMN('M01'!$AH$11),4),2)</f>
        <v>AH</v>
      </c>
      <c r="C18" s="172" t="str">
        <f t="shared" ref="C18:C32" si="1">$J18 &amp; "-" &amp; K18</f>
        <v>-</v>
      </c>
      <c r="D18" s="173" t="str">
        <f>LEFT(ADDRESS(ROW('M01'!$AH$28),COLUMN('M01'!$AH$28),4),2)</f>
        <v>AH</v>
      </c>
      <c r="E18" s="172" t="str">
        <f t="shared" ref="E18:E32" si="2">$M18 &amp; "-" &amp; N18</f>
        <v>-</v>
      </c>
      <c r="F18" s="173" t="str">
        <f>LEFT(ADDRESS(ROW('M01'!$AH$45),COLUMN('M01'!$AH$45),4),2)</f>
        <v>AH</v>
      </c>
      <c r="G18" s="237"/>
      <c r="H18" s="239"/>
      <c r="I18" s="276"/>
      <c r="J18" s="275"/>
      <c r="K18" s="248"/>
      <c r="L18" s="278"/>
      <c r="M18" s="277"/>
      <c r="N18" s="258"/>
      <c r="O18" s="213"/>
    </row>
    <row r="19" spans="1:15" x14ac:dyDescent="0.2">
      <c r="A19" s="172" t="str">
        <f t="shared" si="0"/>
        <v>-</v>
      </c>
      <c r="B19" s="173">
        <f>ROW('M01'!$AH$11)</f>
        <v>11</v>
      </c>
      <c r="C19" s="172" t="str">
        <f t="shared" si="1"/>
        <v>-</v>
      </c>
      <c r="D19" s="173">
        <f>ROW('M01'!$AH$28)</f>
        <v>28</v>
      </c>
      <c r="E19" s="172" t="str">
        <f t="shared" si="2"/>
        <v>-</v>
      </c>
      <c r="F19" s="173">
        <f>ROW('M01'!$AH$45)</f>
        <v>45</v>
      </c>
      <c r="G19" s="237"/>
      <c r="H19" s="239"/>
      <c r="I19" s="276"/>
      <c r="J19" s="275"/>
      <c r="K19" s="248"/>
      <c r="L19" s="278"/>
      <c r="M19" s="277"/>
      <c r="N19" s="258"/>
      <c r="O19" s="213"/>
    </row>
    <row r="20" spans="1:15" x14ac:dyDescent="0.2">
      <c r="A20" s="172" t="str">
        <f t="shared" si="0"/>
        <v>-</v>
      </c>
      <c r="B20" s="173" t="str">
        <f>LEFT(ADDRESS(ROW($I$18),COLUMN($I$18),4,1))</f>
        <v>I</v>
      </c>
      <c r="C20" s="172" t="str">
        <f t="shared" si="1"/>
        <v>-</v>
      </c>
      <c r="D20" s="173" t="str">
        <f>LEFT(ADDRESS(ROW(L18),COLUMN(L18),4,1))</f>
        <v>L</v>
      </c>
      <c r="E20" s="172" t="str">
        <f t="shared" si="2"/>
        <v>-</v>
      </c>
      <c r="F20" s="173" t="str">
        <f>LEFT(ADDRESS(ROW(O18),COLUMN(O18),4,1))</f>
        <v>O</v>
      </c>
      <c r="G20" s="237"/>
      <c r="H20" s="239"/>
      <c r="I20" s="276"/>
      <c r="J20" s="275"/>
      <c r="K20" s="248"/>
      <c r="L20" s="278"/>
      <c r="M20" s="277"/>
      <c r="N20" s="258"/>
      <c r="O20" s="213"/>
    </row>
    <row r="21" spans="1:15" x14ac:dyDescent="0.2">
      <c r="A21" s="172" t="str">
        <f t="shared" si="0"/>
        <v>-</v>
      </c>
      <c r="B21" s="173">
        <f>ROW($I$18)</f>
        <v>18</v>
      </c>
      <c r="C21" s="172" t="str">
        <f t="shared" si="1"/>
        <v>-</v>
      </c>
      <c r="D21" s="173">
        <f>ROW($L$18)</f>
        <v>18</v>
      </c>
      <c r="E21" s="172" t="str">
        <f t="shared" si="2"/>
        <v>-</v>
      </c>
      <c r="F21" s="173">
        <f>ROW($O$18)</f>
        <v>18</v>
      </c>
      <c r="G21" s="237"/>
      <c r="H21" s="239"/>
      <c r="I21" s="276"/>
      <c r="J21" s="275"/>
      <c r="K21" s="248"/>
      <c r="L21" s="278"/>
      <c r="M21" s="277"/>
      <c r="N21" s="258"/>
      <c r="O21" s="213"/>
    </row>
    <row r="22" spans="1:15" x14ac:dyDescent="0.2">
      <c r="A22" s="172" t="str">
        <f t="shared" si="0"/>
        <v>-</v>
      </c>
      <c r="B22" s="172"/>
      <c r="C22" s="172" t="str">
        <f t="shared" si="1"/>
        <v>-</v>
      </c>
      <c r="D22" s="172"/>
      <c r="E22" s="172" t="str">
        <f t="shared" si="2"/>
        <v>-</v>
      </c>
      <c r="F22" s="172"/>
      <c r="G22" s="237"/>
      <c r="H22" s="239"/>
      <c r="I22" s="276"/>
      <c r="J22" s="275"/>
      <c r="K22" s="248"/>
      <c r="L22" s="278"/>
      <c r="M22" s="277"/>
      <c r="N22" s="258"/>
      <c r="O22" s="213"/>
    </row>
    <row r="23" spans="1:15" x14ac:dyDescent="0.2">
      <c r="A23" s="172" t="str">
        <f t="shared" si="0"/>
        <v>-</v>
      </c>
      <c r="B23" s="174"/>
      <c r="C23" s="172" t="str">
        <f t="shared" si="1"/>
        <v>-</v>
      </c>
      <c r="D23" s="174"/>
      <c r="E23" s="172" t="str">
        <f t="shared" si="2"/>
        <v>-</v>
      </c>
      <c r="F23" s="174"/>
      <c r="G23" s="237"/>
      <c r="H23" s="239"/>
      <c r="I23" s="276"/>
      <c r="J23" s="275"/>
      <c r="K23" s="248"/>
      <c r="L23" s="278"/>
      <c r="M23" s="277"/>
      <c r="N23" s="258"/>
      <c r="O23" s="213"/>
    </row>
    <row r="24" spans="1:15" x14ac:dyDescent="0.2">
      <c r="A24" s="172" t="str">
        <f t="shared" si="0"/>
        <v>-</v>
      </c>
      <c r="B24" s="174"/>
      <c r="C24" s="172" t="str">
        <f t="shared" si="1"/>
        <v>-</v>
      </c>
      <c r="D24" s="174"/>
      <c r="E24" s="172" t="str">
        <f t="shared" si="2"/>
        <v>-</v>
      </c>
      <c r="F24" s="174"/>
      <c r="G24" s="237"/>
      <c r="H24" s="239"/>
      <c r="I24" s="276"/>
      <c r="J24" s="275"/>
      <c r="K24" s="248"/>
      <c r="L24" s="278"/>
      <c r="M24" s="277"/>
      <c r="N24" s="258"/>
      <c r="O24" s="213"/>
    </row>
    <row r="25" spans="1:15" x14ac:dyDescent="0.2">
      <c r="A25" s="172" t="str">
        <f t="shared" si="0"/>
        <v>-</v>
      </c>
      <c r="B25" s="174"/>
      <c r="C25" s="172" t="str">
        <f t="shared" si="1"/>
        <v>-</v>
      </c>
      <c r="D25" s="174"/>
      <c r="E25" s="172" t="str">
        <f t="shared" si="2"/>
        <v>-</v>
      </c>
      <c r="F25" s="174"/>
      <c r="G25" s="237"/>
      <c r="H25" s="239"/>
      <c r="I25" s="276"/>
      <c r="J25" s="275"/>
      <c r="K25" s="248"/>
      <c r="L25" s="278"/>
      <c r="M25" s="277"/>
      <c r="N25" s="258"/>
      <c r="O25" s="213"/>
    </row>
    <row r="26" spans="1:15" x14ac:dyDescent="0.2">
      <c r="A26" s="172" t="str">
        <f t="shared" si="0"/>
        <v>-</v>
      </c>
      <c r="B26" s="174"/>
      <c r="C26" s="172" t="str">
        <f t="shared" si="1"/>
        <v>-</v>
      </c>
      <c r="D26" s="174"/>
      <c r="E26" s="172" t="str">
        <f t="shared" si="2"/>
        <v>-</v>
      </c>
      <c r="F26" s="174"/>
      <c r="G26" s="237"/>
      <c r="H26" s="239"/>
      <c r="I26" s="276"/>
      <c r="J26" s="275"/>
      <c r="K26" s="248"/>
      <c r="L26" s="278"/>
      <c r="M26" s="277"/>
      <c r="N26" s="258"/>
      <c r="O26" s="213"/>
    </row>
    <row r="27" spans="1:15" x14ac:dyDescent="0.2">
      <c r="A27" s="172" t="str">
        <f t="shared" si="0"/>
        <v>-</v>
      </c>
      <c r="B27" s="174"/>
      <c r="C27" s="172" t="str">
        <f t="shared" si="1"/>
        <v>-</v>
      </c>
      <c r="D27" s="174"/>
      <c r="E27" s="172" t="str">
        <f t="shared" si="2"/>
        <v>-</v>
      </c>
      <c r="F27" s="174"/>
      <c r="G27" s="237"/>
      <c r="H27" s="239"/>
      <c r="I27" s="276"/>
      <c r="J27" s="275"/>
      <c r="K27" s="248"/>
      <c r="L27" s="278"/>
      <c r="M27" s="277"/>
      <c r="N27" s="258"/>
      <c r="O27" s="213"/>
    </row>
    <row r="28" spans="1:15" x14ac:dyDescent="0.2">
      <c r="A28" s="172" t="str">
        <f t="shared" si="0"/>
        <v>-</v>
      </c>
      <c r="B28" s="174"/>
      <c r="C28" s="172" t="str">
        <f t="shared" si="1"/>
        <v>-</v>
      </c>
      <c r="D28" s="174"/>
      <c r="E28" s="172" t="str">
        <f t="shared" si="2"/>
        <v>-</v>
      </c>
      <c r="F28" s="174"/>
      <c r="G28" s="237"/>
      <c r="H28" s="239"/>
      <c r="I28" s="276"/>
      <c r="J28" s="275"/>
      <c r="K28" s="248"/>
      <c r="L28" s="278"/>
      <c r="M28" s="277"/>
      <c r="N28" s="258"/>
      <c r="O28" s="213"/>
    </row>
    <row r="29" spans="1:15" x14ac:dyDescent="0.2">
      <c r="A29" s="172" t="str">
        <f t="shared" si="0"/>
        <v>-</v>
      </c>
      <c r="B29" s="174"/>
      <c r="C29" s="172" t="str">
        <f t="shared" si="1"/>
        <v>-</v>
      </c>
      <c r="D29" s="174"/>
      <c r="E29" s="172" t="str">
        <f t="shared" si="2"/>
        <v>-</v>
      </c>
      <c r="F29" s="174"/>
      <c r="G29" s="237"/>
      <c r="H29" s="239"/>
      <c r="I29" s="276"/>
      <c r="J29" s="275"/>
      <c r="K29" s="248"/>
      <c r="L29" s="278"/>
      <c r="M29" s="277"/>
      <c r="N29" s="258"/>
      <c r="O29" s="213"/>
    </row>
    <row r="30" spans="1:15" x14ac:dyDescent="0.2">
      <c r="A30" s="172" t="str">
        <f t="shared" si="0"/>
        <v>-</v>
      </c>
      <c r="B30" s="174"/>
      <c r="C30" s="172" t="str">
        <f t="shared" si="1"/>
        <v>-</v>
      </c>
      <c r="D30" s="174"/>
      <c r="E30" s="172" t="str">
        <f t="shared" si="2"/>
        <v>-</v>
      </c>
      <c r="F30" s="174"/>
      <c r="G30" s="237"/>
      <c r="H30" s="239"/>
      <c r="I30" s="276"/>
      <c r="J30" s="275"/>
      <c r="K30" s="248"/>
      <c r="L30" s="278"/>
      <c r="M30" s="277"/>
      <c r="N30" s="258"/>
      <c r="O30" s="213"/>
    </row>
    <row r="31" spans="1:15" x14ac:dyDescent="0.2">
      <c r="A31" s="172" t="str">
        <f t="shared" si="0"/>
        <v>-</v>
      </c>
      <c r="B31" s="174"/>
      <c r="C31" s="172" t="str">
        <f t="shared" si="1"/>
        <v>-</v>
      </c>
      <c r="D31" s="174"/>
      <c r="E31" s="172" t="str">
        <f t="shared" si="2"/>
        <v>-</v>
      </c>
      <c r="F31" s="174"/>
      <c r="G31" s="237"/>
      <c r="H31" s="239"/>
      <c r="I31" s="276"/>
      <c r="J31" s="275"/>
      <c r="K31" s="248"/>
      <c r="L31" s="278"/>
      <c r="M31" s="277"/>
      <c r="N31" s="258"/>
      <c r="O31" s="213"/>
    </row>
    <row r="32" spans="1:15" x14ac:dyDescent="0.2">
      <c r="A32" s="172" t="str">
        <f t="shared" si="0"/>
        <v>-</v>
      </c>
      <c r="B32" s="174"/>
      <c r="C32" s="172" t="str">
        <f t="shared" si="1"/>
        <v>-</v>
      </c>
      <c r="D32" s="174"/>
      <c r="E32" s="172" t="str">
        <f t="shared" si="2"/>
        <v>-</v>
      </c>
      <c r="F32" s="174"/>
      <c r="G32" s="237"/>
      <c r="H32" s="239"/>
      <c r="I32" s="276"/>
      <c r="J32" s="275"/>
      <c r="K32" s="248"/>
      <c r="L32" s="278"/>
      <c r="M32" s="277"/>
      <c r="N32" s="258"/>
      <c r="O32" s="213"/>
    </row>
  </sheetData>
  <phoneticPr fontId="20" type="noConversion"/>
  <pageMargins left="0.39370078740157483" right="0.39370078740157483" top="0.59055118110236227" bottom="0.51181102362204722" header="0.39370078740157483" footer="0.39370078740157483"/>
  <pageSetup paperSize="9" scale="70" orientation="landscape" r:id="rId1"/>
  <headerFooter>
    <oddHeader>&amp;A</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P77"/>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P19" sqref="P19"/>
    </sheetView>
  </sheetViews>
  <sheetFormatPr baseColWidth="10" defaultRowHeight="12.75"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45292</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21"/>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21"/>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155"/>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1</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45292</v>
      </c>
      <c r="C6" s="110">
        <f ca="1">WEEKDAY($B$6,2)</f>
        <v>1</v>
      </c>
      <c r="D6" s="110">
        <f t="shared" ref="D6:AG6" ca="1" si="0">IF(ISERR(WEEKDAY(D7,2)),0,WEEKDAY(D7,2))</f>
        <v>2</v>
      </c>
      <c r="E6" s="110">
        <f t="shared" ca="1" si="0"/>
        <v>3</v>
      </c>
      <c r="F6" s="110">
        <f t="shared" ca="1" si="0"/>
        <v>4</v>
      </c>
      <c r="G6" s="110">
        <f t="shared" ca="1" si="0"/>
        <v>5</v>
      </c>
      <c r="H6" s="110">
        <f t="shared" ca="1" si="0"/>
        <v>6</v>
      </c>
      <c r="I6" s="110">
        <f t="shared" ca="1" si="0"/>
        <v>7</v>
      </c>
      <c r="J6" s="110">
        <f t="shared" ca="1" si="0"/>
        <v>1</v>
      </c>
      <c r="K6" s="110">
        <f t="shared" ca="1" si="0"/>
        <v>2</v>
      </c>
      <c r="L6" s="110">
        <f t="shared" ca="1" si="0"/>
        <v>3</v>
      </c>
      <c r="M6" s="110">
        <f t="shared" ca="1" si="0"/>
        <v>4</v>
      </c>
      <c r="N6" s="110">
        <f t="shared" ca="1" si="0"/>
        <v>5</v>
      </c>
      <c r="O6" s="110">
        <f t="shared" ca="1" si="0"/>
        <v>6</v>
      </c>
      <c r="P6" s="110">
        <f t="shared" ca="1" si="0"/>
        <v>7</v>
      </c>
      <c r="Q6" s="110">
        <f t="shared" ca="1" si="0"/>
        <v>1</v>
      </c>
      <c r="R6" s="110">
        <f t="shared" ca="1" si="0"/>
        <v>2</v>
      </c>
      <c r="S6" s="110">
        <f t="shared" ca="1" si="0"/>
        <v>3</v>
      </c>
      <c r="T6" s="110">
        <f t="shared" ca="1" si="0"/>
        <v>4</v>
      </c>
      <c r="U6" s="110">
        <f t="shared" ca="1" si="0"/>
        <v>5</v>
      </c>
      <c r="V6" s="110">
        <f t="shared" ca="1" si="0"/>
        <v>6</v>
      </c>
      <c r="W6" s="110">
        <f t="shared" ca="1" si="0"/>
        <v>7</v>
      </c>
      <c r="X6" s="110">
        <f t="shared" ca="1" si="0"/>
        <v>1</v>
      </c>
      <c r="Y6" s="110">
        <f t="shared" ca="1" si="0"/>
        <v>2</v>
      </c>
      <c r="Z6" s="110">
        <f t="shared" ca="1" si="0"/>
        <v>3</v>
      </c>
      <c r="AA6" s="110">
        <f t="shared" ca="1" si="0"/>
        <v>4</v>
      </c>
      <c r="AB6" s="110">
        <f t="shared" ca="1" si="0"/>
        <v>5</v>
      </c>
      <c r="AC6" s="110">
        <f t="shared" ca="1" si="0"/>
        <v>6</v>
      </c>
      <c r="AD6" s="110">
        <f t="shared" ca="1" si="0"/>
        <v>7</v>
      </c>
      <c r="AE6" s="110">
        <f t="shared" ca="1" si="0"/>
        <v>1</v>
      </c>
      <c r="AF6" s="110">
        <f t="shared" ca="1" si="0"/>
        <v>2</v>
      </c>
      <c r="AG6" s="110">
        <f t="shared" ca="1" si="0"/>
        <v>3</v>
      </c>
      <c r="AH6" s="104"/>
      <c r="AI6" s="104"/>
    </row>
    <row r="7" spans="1:42" ht="12.75" customHeight="1" thickBot="1" x14ac:dyDescent="0.25">
      <c r="A7" s="168"/>
      <c r="B7" s="169"/>
      <c r="C7" s="167">
        <f ca="1">$B$6</f>
        <v>45292</v>
      </c>
      <c r="D7" s="130">
        <f t="shared" ref="D7:AG7" ca="1" si="1">IF(C7="","",IF(MONTH(C7+1)=$A$5,C7+1,""))</f>
        <v>45293</v>
      </c>
      <c r="E7" s="130">
        <f t="shared" ca="1" si="1"/>
        <v>45294</v>
      </c>
      <c r="F7" s="130">
        <f t="shared" ca="1" si="1"/>
        <v>45295</v>
      </c>
      <c r="G7" s="130">
        <f t="shared" ca="1" si="1"/>
        <v>45296</v>
      </c>
      <c r="H7" s="130">
        <f t="shared" ca="1" si="1"/>
        <v>45297</v>
      </c>
      <c r="I7" s="130">
        <f t="shared" ca="1" si="1"/>
        <v>45298</v>
      </c>
      <c r="J7" s="130">
        <f t="shared" ca="1" si="1"/>
        <v>45299</v>
      </c>
      <c r="K7" s="130">
        <f t="shared" ca="1" si="1"/>
        <v>45300</v>
      </c>
      <c r="L7" s="130">
        <f t="shared" ca="1" si="1"/>
        <v>45301</v>
      </c>
      <c r="M7" s="130">
        <f t="shared" ca="1" si="1"/>
        <v>45302</v>
      </c>
      <c r="N7" s="130">
        <f t="shared" ca="1" si="1"/>
        <v>45303</v>
      </c>
      <c r="O7" s="130">
        <f t="shared" ca="1" si="1"/>
        <v>45304</v>
      </c>
      <c r="P7" s="130">
        <f t="shared" ca="1" si="1"/>
        <v>45305</v>
      </c>
      <c r="Q7" s="130">
        <f t="shared" ca="1" si="1"/>
        <v>45306</v>
      </c>
      <c r="R7" s="130">
        <f t="shared" ca="1" si="1"/>
        <v>45307</v>
      </c>
      <c r="S7" s="130">
        <f t="shared" ca="1" si="1"/>
        <v>45308</v>
      </c>
      <c r="T7" s="130">
        <f t="shared" ca="1" si="1"/>
        <v>45309</v>
      </c>
      <c r="U7" s="130">
        <f t="shared" ca="1" si="1"/>
        <v>45310</v>
      </c>
      <c r="V7" s="130">
        <f t="shared" ca="1" si="1"/>
        <v>45311</v>
      </c>
      <c r="W7" s="130">
        <f t="shared" ca="1" si="1"/>
        <v>45312</v>
      </c>
      <c r="X7" s="130">
        <f t="shared" ca="1" si="1"/>
        <v>45313</v>
      </c>
      <c r="Y7" s="130">
        <f t="shared" ca="1" si="1"/>
        <v>45314</v>
      </c>
      <c r="Z7" s="130">
        <f t="shared" ca="1" si="1"/>
        <v>45315</v>
      </c>
      <c r="AA7" s="130">
        <f t="shared" ca="1" si="1"/>
        <v>45316</v>
      </c>
      <c r="AB7" s="130">
        <f t="shared" ca="1" si="1"/>
        <v>45317</v>
      </c>
      <c r="AC7" s="130">
        <f t="shared" ca="1" si="1"/>
        <v>45318</v>
      </c>
      <c r="AD7" s="130">
        <f t="shared" ca="1" si="1"/>
        <v>45319</v>
      </c>
      <c r="AE7" s="130">
        <f t="shared" ca="1" si="1"/>
        <v>45320</v>
      </c>
      <c r="AF7" s="130">
        <f t="shared" ca="1" si="1"/>
        <v>45321</v>
      </c>
      <c r="AG7" s="130">
        <f t="shared" ca="1" si="1"/>
        <v>45322</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f t="shared" ca="1" si="2"/>
        <v>31</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C10+C27+C44+C61</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2.7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2.7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0.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0.75" hidden="1" customHeight="1" x14ac:dyDescent="0.2">
      <c r="A60" s="139"/>
      <c r="B60" s="199"/>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65">
        <f>ROUND(AI60/Central!$H$8,2)</f>
        <v>0</v>
      </c>
      <c r="AI60" s="222"/>
      <c r="AJ60" s="102"/>
      <c r="AK60" s="99"/>
      <c r="AL60" s="99"/>
      <c r="AM60" s="99"/>
      <c r="AN60" s="99"/>
      <c r="AO60" s="99"/>
      <c r="AP60" s="99"/>
    </row>
    <row r="61" spans="1:42" s="125" customFormat="1" ht="15.75" hidden="1" customHeight="1" x14ac:dyDescent="0.2">
      <c r="A61" s="136" t="s">
        <v>55</v>
      </c>
      <c r="B61" s="132"/>
      <c r="C61" s="218">
        <f>SUM(C62:C64)</f>
        <v>0</v>
      </c>
      <c r="D61" s="218">
        <f>SUM(D62:D64)</f>
        <v>0</v>
      </c>
      <c r="E61" s="218">
        <f>SUM(E62:E64)</f>
        <v>0</v>
      </c>
      <c r="F61" s="218">
        <f>SUM(F62:F64)</f>
        <v>0</v>
      </c>
      <c r="G61" s="218">
        <f>SUM(G62:G65)</f>
        <v>0</v>
      </c>
      <c r="H61" s="218">
        <f t="shared" ref="H61:AG61" si="10">SUM(H62:H65)</f>
        <v>0</v>
      </c>
      <c r="I61" s="218">
        <f t="shared" si="10"/>
        <v>0</v>
      </c>
      <c r="J61" s="218">
        <f t="shared" si="10"/>
        <v>0</v>
      </c>
      <c r="K61" s="218">
        <f t="shared" si="10"/>
        <v>0</v>
      </c>
      <c r="L61" s="218">
        <f t="shared" si="10"/>
        <v>0</v>
      </c>
      <c r="M61" s="218">
        <f t="shared" si="10"/>
        <v>0</v>
      </c>
      <c r="N61" s="218">
        <f t="shared" si="10"/>
        <v>0</v>
      </c>
      <c r="O61" s="218">
        <f t="shared" si="10"/>
        <v>0</v>
      </c>
      <c r="P61" s="218">
        <f t="shared" si="10"/>
        <v>0</v>
      </c>
      <c r="Q61" s="218">
        <f t="shared" si="10"/>
        <v>0</v>
      </c>
      <c r="R61" s="218">
        <f t="shared" si="10"/>
        <v>0</v>
      </c>
      <c r="S61" s="218">
        <f t="shared" si="10"/>
        <v>0</v>
      </c>
      <c r="T61" s="218">
        <f t="shared" si="10"/>
        <v>0</v>
      </c>
      <c r="U61" s="218">
        <f t="shared" si="10"/>
        <v>0</v>
      </c>
      <c r="V61" s="218">
        <f t="shared" si="10"/>
        <v>0</v>
      </c>
      <c r="W61" s="218">
        <f t="shared" si="10"/>
        <v>0</v>
      </c>
      <c r="X61" s="218">
        <f t="shared" si="10"/>
        <v>0</v>
      </c>
      <c r="Y61" s="218">
        <f t="shared" si="10"/>
        <v>0</v>
      </c>
      <c r="Z61" s="218">
        <f t="shared" si="10"/>
        <v>0</v>
      </c>
      <c r="AA61" s="218">
        <f t="shared" si="10"/>
        <v>0</v>
      </c>
      <c r="AB61" s="218">
        <f t="shared" si="10"/>
        <v>0</v>
      </c>
      <c r="AC61" s="218">
        <f t="shared" si="10"/>
        <v>0</v>
      </c>
      <c r="AD61" s="218">
        <f t="shared" si="10"/>
        <v>0</v>
      </c>
      <c r="AE61" s="218">
        <f t="shared" si="10"/>
        <v>0</v>
      </c>
      <c r="AF61" s="218">
        <f t="shared" si="10"/>
        <v>0</v>
      </c>
      <c r="AG61" s="218">
        <f t="shared" si="10"/>
        <v>0</v>
      </c>
      <c r="AH61" s="265">
        <f>ROUND(AI61/Central!$H$8,2)</f>
        <v>0</v>
      </c>
      <c r="AI61" s="218"/>
      <c r="AJ61" s="147"/>
    </row>
    <row r="62" spans="1:42" ht="14.25" hidden="1" customHeight="1" x14ac:dyDescent="0.2">
      <c r="A62" s="133" t="s">
        <v>55</v>
      </c>
      <c r="B62" s="13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65">
        <f>ROUND(AI62/Central!$H$8,2)</f>
        <v>0</v>
      </c>
      <c r="AI62" s="215"/>
      <c r="AJ62" s="146"/>
      <c r="AK62" s="99"/>
      <c r="AL62" s="99"/>
      <c r="AM62" s="99"/>
      <c r="AN62" s="99"/>
      <c r="AO62" s="99"/>
      <c r="AP62" s="99"/>
    </row>
    <row r="63" spans="1:42" ht="51.75" hidden="1" customHeight="1" x14ac:dyDescent="0.2">
      <c r="A63" s="133"/>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49.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s="128" customFormat="1" ht="19.5" hidden="1" customHeight="1" x14ac:dyDescent="0.2">
      <c r="A65" s="137"/>
      <c r="B65" s="138"/>
      <c r="C65" s="214"/>
      <c r="D65" s="214"/>
      <c r="E65" s="214"/>
      <c r="F65" s="214"/>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65">
        <f>ROUND(AI65/Central!$H$8,2)</f>
        <v>0</v>
      </c>
      <c r="AI65" s="220"/>
      <c r="AJ65" s="148"/>
      <c r="AK65" s="115"/>
      <c r="AL65" s="115"/>
      <c r="AM65" s="115"/>
      <c r="AN65" s="115"/>
      <c r="AO65" s="115"/>
      <c r="AP65" s="115"/>
    </row>
    <row r="66" spans="1:42" ht="39" hidden="1" customHeight="1" x14ac:dyDescent="0.2">
      <c r="A66" s="141"/>
      <c r="B66" s="142"/>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265">
        <f>ROUND(AI66/Central!$H$8,2)</f>
        <v>0</v>
      </c>
      <c r="AI66" s="100"/>
      <c r="AJ66" s="123"/>
      <c r="AK66" s="99"/>
      <c r="AL66" s="99"/>
      <c r="AM66" s="99"/>
      <c r="AN66" s="99"/>
      <c r="AO66" s="99"/>
      <c r="AP66" s="99"/>
    </row>
    <row r="67" spans="1:42" x14ac:dyDescent="0.2">
      <c r="A67" s="126"/>
      <c r="B67" s="103"/>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02"/>
      <c r="AK67" s="99"/>
      <c r="AL67" s="99"/>
      <c r="AM67" s="99"/>
      <c r="AN67" s="99"/>
      <c r="AO67" s="99"/>
      <c r="AP67" s="99"/>
    </row>
    <row r="68" spans="1:42" x14ac:dyDescent="0.2">
      <c r="A68" s="230"/>
      <c r="B68" s="96"/>
      <c r="C68" s="99"/>
      <c r="D68" s="99"/>
      <c r="E68" s="99"/>
      <c r="F68" s="99"/>
      <c r="G68" s="99"/>
      <c r="H68" s="99"/>
      <c r="I68" s="99"/>
      <c r="J68" s="99"/>
      <c r="K68" s="99"/>
      <c r="L68" s="99"/>
      <c r="M68" s="96"/>
      <c r="N68" s="99"/>
      <c r="O68" s="102"/>
      <c r="P68" s="99"/>
      <c r="Q68" s="99"/>
      <c r="R68" s="99"/>
      <c r="S68" s="99"/>
      <c r="T68" s="99"/>
      <c r="U68" s="99"/>
      <c r="V68" s="99"/>
      <c r="W68" s="99"/>
      <c r="X68" s="99"/>
      <c r="Y68" s="99"/>
      <c r="Z68" s="99"/>
      <c r="AA68" s="99"/>
      <c r="AB68" s="99"/>
      <c r="AC68" s="99"/>
      <c r="AD68" s="99"/>
      <c r="AE68" s="100"/>
      <c r="AF68" s="101"/>
      <c r="AG68" s="99"/>
      <c r="AH68" s="99"/>
      <c r="AI68" s="99"/>
      <c r="AJ68" s="99"/>
      <c r="AK68" s="99"/>
      <c r="AL68" s="99"/>
      <c r="AM68" s="99"/>
      <c r="AN68" s="99"/>
      <c r="AO68" s="99"/>
      <c r="AP68" s="99"/>
    </row>
    <row r="69" spans="1:42" x14ac:dyDescent="0.2">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100"/>
      <c r="AF69" s="102"/>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AG75" s="124"/>
      <c r="AH75" s="124"/>
      <c r="AI75" s="124"/>
    </row>
    <row r="77" spans="1:42" x14ac:dyDescent="0.2">
      <c r="A77" s="124"/>
      <c r="B77" s="124"/>
      <c r="AF77" s="5"/>
    </row>
  </sheetData>
  <mergeCells count="17">
    <mergeCell ref="AF1:AH2"/>
    <mergeCell ref="AC3:AE3"/>
    <mergeCell ref="AF3:AH3"/>
    <mergeCell ref="B1:J1"/>
    <mergeCell ref="A27:B27"/>
    <mergeCell ref="A44:B44"/>
    <mergeCell ref="W1:Y2"/>
    <mergeCell ref="N3:P3"/>
    <mergeCell ref="T3:V3"/>
    <mergeCell ref="Q3:S3"/>
    <mergeCell ref="W3:Y3"/>
    <mergeCell ref="B4:D4"/>
    <mergeCell ref="N1:P2"/>
    <mergeCell ref="K1:M1"/>
    <mergeCell ref="Q1:S2"/>
    <mergeCell ref="T1:V2"/>
    <mergeCell ref="L3:M3"/>
  </mergeCells>
  <phoneticPr fontId="20" type="noConversion"/>
  <conditionalFormatting sqref="C7:AG7">
    <cfRule type="expression" dxfId="95" priority="18" stopIfTrue="1">
      <formula>C6&gt;=6</formula>
    </cfRule>
  </conditionalFormatting>
  <conditionalFormatting sqref="C7">
    <cfRule type="containsText" dxfId="94" priority="20" stopIfTrue="1" operator="containsText" text="Sa;So">
      <formula>NOT(ISERROR(SEARCH("Sa;So",C7)))</formula>
    </cfRule>
  </conditionalFormatting>
  <conditionalFormatting sqref="AF3:AI3">
    <cfRule type="expression" dxfId="93" priority="31" stopIfTrue="1">
      <formula>$AF$3&gt;$C$5</formula>
    </cfRule>
  </conditionalFormatting>
  <conditionalFormatting sqref="C9:AG9">
    <cfRule type="expression" dxfId="92" priority="32" stopIfTrue="1">
      <formula>C9&gt;#REF!</formula>
    </cfRule>
  </conditionalFormatting>
  <conditionalFormatting sqref="N3:P3">
    <cfRule type="expression" dxfId="91" priority="4" stopIfTrue="1">
      <formula>$AH$10&gt;$C$5</formula>
    </cfRule>
  </conditionalFormatting>
  <conditionalFormatting sqref="Q3:S3">
    <cfRule type="expression" dxfId="90" priority="3" stopIfTrue="1">
      <formula>$AH$27&gt;$D$5</formula>
    </cfRule>
  </conditionalFormatting>
  <conditionalFormatting sqref="T3:V3">
    <cfRule type="expression" dxfId="89" priority="2" stopIfTrue="1">
      <formula>$AH$44&gt;$E$5</formula>
    </cfRule>
  </conditionalFormatting>
  <conditionalFormatting sqref="W3:Y3">
    <cfRule type="expression" dxfId="88"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AD25" sqref="AD25"/>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0.140625" style="98" customWidth="1"/>
    <col min="36" max="36" width="23.5703125" style="98" customWidth="1"/>
    <col min="37" max="16384" width="11.42578125" style="98"/>
  </cols>
  <sheetData>
    <row r="1" spans="1:42" s="108" customFormat="1" ht="20.25" customHeight="1" x14ac:dyDescent="0.2">
      <c r="A1" s="120" t="s">
        <v>0</v>
      </c>
      <c r="B1" s="329">
        <f ca="1">DATEVALUE("1." &amp; A5 &amp; "."&amp; A6)</f>
        <v>45323</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2</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45323</v>
      </c>
      <c r="C6" s="110">
        <f ca="1">WEEKDAY($B$6,2)</f>
        <v>4</v>
      </c>
      <c r="D6" s="110">
        <f t="shared" ref="D6:AG6" ca="1" si="0">IF(ISERR(WEEKDAY(D7,2)),0,WEEKDAY(D7,2))</f>
        <v>5</v>
      </c>
      <c r="E6" s="110">
        <f t="shared" ca="1" si="0"/>
        <v>6</v>
      </c>
      <c r="F6" s="110">
        <f t="shared" ca="1" si="0"/>
        <v>7</v>
      </c>
      <c r="G6" s="110">
        <f t="shared" ca="1" si="0"/>
        <v>1</v>
      </c>
      <c r="H6" s="110">
        <f t="shared" ca="1" si="0"/>
        <v>2</v>
      </c>
      <c r="I6" s="110">
        <f t="shared" ca="1" si="0"/>
        <v>3</v>
      </c>
      <c r="J6" s="110">
        <f t="shared" ca="1" si="0"/>
        <v>4</v>
      </c>
      <c r="K6" s="110">
        <f t="shared" ca="1" si="0"/>
        <v>5</v>
      </c>
      <c r="L6" s="110">
        <f t="shared" ca="1" si="0"/>
        <v>6</v>
      </c>
      <c r="M6" s="110">
        <f t="shared" ca="1" si="0"/>
        <v>7</v>
      </c>
      <c r="N6" s="110">
        <f t="shared" ca="1" si="0"/>
        <v>1</v>
      </c>
      <c r="O6" s="110">
        <f t="shared" ca="1" si="0"/>
        <v>2</v>
      </c>
      <c r="P6" s="110">
        <f t="shared" ca="1" si="0"/>
        <v>3</v>
      </c>
      <c r="Q6" s="110">
        <f t="shared" ca="1" si="0"/>
        <v>4</v>
      </c>
      <c r="R6" s="110">
        <f t="shared" ca="1" si="0"/>
        <v>5</v>
      </c>
      <c r="S6" s="110">
        <f t="shared" ca="1" si="0"/>
        <v>6</v>
      </c>
      <c r="T6" s="110">
        <f t="shared" ca="1" si="0"/>
        <v>7</v>
      </c>
      <c r="U6" s="110">
        <f t="shared" ca="1" si="0"/>
        <v>1</v>
      </c>
      <c r="V6" s="110">
        <f t="shared" ca="1" si="0"/>
        <v>2</v>
      </c>
      <c r="W6" s="110">
        <f t="shared" ca="1" si="0"/>
        <v>3</v>
      </c>
      <c r="X6" s="110">
        <f t="shared" ca="1" si="0"/>
        <v>4</v>
      </c>
      <c r="Y6" s="110">
        <f t="shared" ca="1" si="0"/>
        <v>5</v>
      </c>
      <c r="Z6" s="110">
        <f t="shared" ca="1" si="0"/>
        <v>6</v>
      </c>
      <c r="AA6" s="110">
        <f t="shared" ca="1" si="0"/>
        <v>7</v>
      </c>
      <c r="AB6" s="110">
        <f t="shared" ca="1" si="0"/>
        <v>1</v>
      </c>
      <c r="AC6" s="110">
        <f t="shared" ca="1" si="0"/>
        <v>2</v>
      </c>
      <c r="AD6" s="110">
        <f t="shared" ca="1" si="0"/>
        <v>3</v>
      </c>
      <c r="AE6" s="110">
        <f t="shared" ca="1" si="0"/>
        <v>4</v>
      </c>
      <c r="AF6" s="110">
        <f t="shared" ca="1" si="0"/>
        <v>0</v>
      </c>
      <c r="AG6" s="110">
        <f t="shared" ca="1" si="0"/>
        <v>0</v>
      </c>
      <c r="AH6" s="104"/>
      <c r="AI6" s="104"/>
    </row>
    <row r="7" spans="1:42" ht="12.75" customHeight="1" thickBot="1" x14ac:dyDescent="0.25">
      <c r="A7" s="168"/>
      <c r="B7" s="169"/>
      <c r="C7" s="167">
        <f ca="1">$B$6</f>
        <v>45323</v>
      </c>
      <c r="D7" s="130">
        <f t="shared" ref="D7:AG7" ca="1" si="1">IF(C7="","",IF(MONTH(C7+1)=$A$5,C7+1,""))</f>
        <v>45324</v>
      </c>
      <c r="E7" s="130">
        <f t="shared" ca="1" si="1"/>
        <v>45325</v>
      </c>
      <c r="F7" s="130">
        <f t="shared" ca="1" si="1"/>
        <v>45326</v>
      </c>
      <c r="G7" s="130">
        <f t="shared" ca="1" si="1"/>
        <v>45327</v>
      </c>
      <c r="H7" s="130">
        <f t="shared" ca="1" si="1"/>
        <v>45328</v>
      </c>
      <c r="I7" s="130">
        <f t="shared" ca="1" si="1"/>
        <v>45329</v>
      </c>
      <c r="J7" s="130">
        <f t="shared" ca="1" si="1"/>
        <v>45330</v>
      </c>
      <c r="K7" s="130">
        <f t="shared" ca="1" si="1"/>
        <v>45331</v>
      </c>
      <c r="L7" s="130">
        <f t="shared" ca="1" si="1"/>
        <v>45332</v>
      </c>
      <c r="M7" s="130">
        <f t="shared" ca="1" si="1"/>
        <v>45333</v>
      </c>
      <c r="N7" s="130">
        <f t="shared" ca="1" si="1"/>
        <v>45334</v>
      </c>
      <c r="O7" s="130">
        <f t="shared" ca="1" si="1"/>
        <v>45335</v>
      </c>
      <c r="P7" s="130">
        <f t="shared" ca="1" si="1"/>
        <v>45336</v>
      </c>
      <c r="Q7" s="130">
        <f t="shared" ca="1" si="1"/>
        <v>45337</v>
      </c>
      <c r="R7" s="130">
        <f t="shared" ca="1" si="1"/>
        <v>45338</v>
      </c>
      <c r="S7" s="130">
        <f t="shared" ca="1" si="1"/>
        <v>45339</v>
      </c>
      <c r="T7" s="130">
        <f t="shared" ca="1" si="1"/>
        <v>45340</v>
      </c>
      <c r="U7" s="130">
        <f t="shared" ca="1" si="1"/>
        <v>45341</v>
      </c>
      <c r="V7" s="130">
        <f t="shared" ca="1" si="1"/>
        <v>45342</v>
      </c>
      <c r="W7" s="130">
        <f t="shared" ca="1" si="1"/>
        <v>45343</v>
      </c>
      <c r="X7" s="130">
        <f t="shared" ca="1" si="1"/>
        <v>45344</v>
      </c>
      <c r="Y7" s="130">
        <f t="shared" ca="1" si="1"/>
        <v>45345</v>
      </c>
      <c r="Z7" s="130">
        <f t="shared" ca="1" si="1"/>
        <v>45346</v>
      </c>
      <c r="AA7" s="130">
        <f t="shared" ca="1" si="1"/>
        <v>45347</v>
      </c>
      <c r="AB7" s="130">
        <f t="shared" ca="1" si="1"/>
        <v>45348</v>
      </c>
      <c r="AC7" s="130">
        <f t="shared" ca="1" si="1"/>
        <v>45349</v>
      </c>
      <c r="AD7" s="130">
        <f t="shared" ca="1" si="1"/>
        <v>45350</v>
      </c>
      <c r="AE7" s="130">
        <f t="shared" ca="1" si="1"/>
        <v>45351</v>
      </c>
      <c r="AF7" s="130" t="str">
        <f t="shared" ca="1" si="1"/>
        <v/>
      </c>
      <c r="AG7" s="130" t="str">
        <f t="shared" ca="1" si="1"/>
        <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t="str">
        <f t="shared" ca="1" si="2"/>
        <v/>
      </c>
      <c r="AG8" s="225" t="str">
        <f t="shared" ca="1" si="2"/>
        <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87" priority="5" stopIfTrue="1">
      <formula>C6&gt;=6</formula>
    </cfRule>
  </conditionalFormatting>
  <conditionalFormatting sqref="C7">
    <cfRule type="containsText" dxfId="86" priority="6" stopIfTrue="1" operator="containsText" text="Sa;So">
      <formula>NOT(ISERROR(SEARCH("Sa;So",C7)))</formula>
    </cfRule>
  </conditionalFormatting>
  <conditionalFormatting sqref="AF3:AI3">
    <cfRule type="expression" dxfId="85" priority="7" stopIfTrue="1">
      <formula>$AF$3&gt;$C$5</formula>
    </cfRule>
  </conditionalFormatting>
  <conditionalFormatting sqref="C9:AG9">
    <cfRule type="expression" dxfId="84" priority="8" stopIfTrue="1">
      <formula>C9&gt;#REF!</formula>
    </cfRule>
  </conditionalFormatting>
  <conditionalFormatting sqref="N3:P3">
    <cfRule type="expression" dxfId="83" priority="4" stopIfTrue="1">
      <formula>$AH$10&gt;$C$5</formula>
    </cfRule>
  </conditionalFormatting>
  <conditionalFormatting sqref="Q3:S3">
    <cfRule type="expression" dxfId="82" priority="3" stopIfTrue="1">
      <formula>$AH$27&gt;$D$5</formula>
    </cfRule>
  </conditionalFormatting>
  <conditionalFormatting sqref="T3:V3">
    <cfRule type="expression" dxfId="81" priority="2" stopIfTrue="1">
      <formula>$AH$44&gt;$E$5</formula>
    </cfRule>
  </conditionalFormatting>
  <conditionalFormatting sqref="W3:Y3">
    <cfRule type="expression" dxfId="80"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45352</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3</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45352</v>
      </c>
      <c r="C6" s="110">
        <f ca="1">WEEKDAY($B$6,2)</f>
        <v>5</v>
      </c>
      <c r="D6" s="110">
        <f t="shared" ref="D6:AG6" ca="1" si="0">IF(ISERR(WEEKDAY(D7,2)),0,WEEKDAY(D7,2))</f>
        <v>6</v>
      </c>
      <c r="E6" s="110">
        <f t="shared" ca="1" si="0"/>
        <v>7</v>
      </c>
      <c r="F6" s="110">
        <f t="shared" ca="1" si="0"/>
        <v>1</v>
      </c>
      <c r="G6" s="110">
        <f t="shared" ca="1" si="0"/>
        <v>2</v>
      </c>
      <c r="H6" s="110">
        <f t="shared" ca="1" si="0"/>
        <v>3</v>
      </c>
      <c r="I6" s="110">
        <f t="shared" ca="1" si="0"/>
        <v>4</v>
      </c>
      <c r="J6" s="110">
        <f t="shared" ca="1" si="0"/>
        <v>5</v>
      </c>
      <c r="K6" s="110">
        <f t="shared" ca="1" si="0"/>
        <v>6</v>
      </c>
      <c r="L6" s="110">
        <f t="shared" ca="1" si="0"/>
        <v>7</v>
      </c>
      <c r="M6" s="110">
        <f t="shared" ca="1" si="0"/>
        <v>1</v>
      </c>
      <c r="N6" s="110">
        <f t="shared" ca="1" si="0"/>
        <v>2</v>
      </c>
      <c r="O6" s="110">
        <f t="shared" ca="1" si="0"/>
        <v>3</v>
      </c>
      <c r="P6" s="110">
        <f t="shared" ca="1" si="0"/>
        <v>4</v>
      </c>
      <c r="Q6" s="110">
        <f t="shared" ca="1" si="0"/>
        <v>5</v>
      </c>
      <c r="R6" s="110">
        <f t="shared" ca="1" si="0"/>
        <v>6</v>
      </c>
      <c r="S6" s="110">
        <f t="shared" ca="1" si="0"/>
        <v>7</v>
      </c>
      <c r="T6" s="110">
        <f t="shared" ca="1" si="0"/>
        <v>1</v>
      </c>
      <c r="U6" s="110">
        <f t="shared" ca="1" si="0"/>
        <v>2</v>
      </c>
      <c r="V6" s="110">
        <f t="shared" ca="1" si="0"/>
        <v>3</v>
      </c>
      <c r="W6" s="110">
        <f t="shared" ca="1" si="0"/>
        <v>4</v>
      </c>
      <c r="X6" s="110">
        <f t="shared" ca="1" si="0"/>
        <v>5</v>
      </c>
      <c r="Y6" s="110">
        <f t="shared" ca="1" si="0"/>
        <v>6</v>
      </c>
      <c r="Z6" s="110">
        <f t="shared" ca="1" si="0"/>
        <v>7</v>
      </c>
      <c r="AA6" s="110">
        <f t="shared" ca="1" si="0"/>
        <v>1</v>
      </c>
      <c r="AB6" s="110">
        <f t="shared" ca="1" si="0"/>
        <v>2</v>
      </c>
      <c r="AC6" s="110">
        <f t="shared" ca="1" si="0"/>
        <v>3</v>
      </c>
      <c r="AD6" s="110">
        <f t="shared" ca="1" si="0"/>
        <v>4</v>
      </c>
      <c r="AE6" s="110">
        <f t="shared" ca="1" si="0"/>
        <v>5</v>
      </c>
      <c r="AF6" s="110">
        <f t="shared" ca="1" si="0"/>
        <v>6</v>
      </c>
      <c r="AG6" s="110">
        <f t="shared" ca="1" si="0"/>
        <v>7</v>
      </c>
      <c r="AH6" s="104"/>
      <c r="AI6" s="104"/>
    </row>
    <row r="7" spans="1:42" ht="12.75" customHeight="1" thickBot="1" x14ac:dyDescent="0.25">
      <c r="A7" s="168"/>
      <c r="B7" s="169"/>
      <c r="C7" s="167">
        <f ca="1">$B$6</f>
        <v>45352</v>
      </c>
      <c r="D7" s="130">
        <f t="shared" ref="D7:AG7" ca="1" si="1">IF(C7="","",IF(MONTH(C7+1)=$A$5,C7+1,""))</f>
        <v>45353</v>
      </c>
      <c r="E7" s="130">
        <f t="shared" ca="1" si="1"/>
        <v>45354</v>
      </c>
      <c r="F7" s="130">
        <f t="shared" ca="1" si="1"/>
        <v>45355</v>
      </c>
      <c r="G7" s="130">
        <f t="shared" ca="1" si="1"/>
        <v>45356</v>
      </c>
      <c r="H7" s="130">
        <f t="shared" ca="1" si="1"/>
        <v>45357</v>
      </c>
      <c r="I7" s="130">
        <f t="shared" ca="1" si="1"/>
        <v>45358</v>
      </c>
      <c r="J7" s="130">
        <f t="shared" ca="1" si="1"/>
        <v>45359</v>
      </c>
      <c r="K7" s="130">
        <f t="shared" ca="1" si="1"/>
        <v>45360</v>
      </c>
      <c r="L7" s="130">
        <f t="shared" ca="1" si="1"/>
        <v>45361</v>
      </c>
      <c r="M7" s="130">
        <f t="shared" ca="1" si="1"/>
        <v>45362</v>
      </c>
      <c r="N7" s="130">
        <f t="shared" ca="1" si="1"/>
        <v>45363</v>
      </c>
      <c r="O7" s="130">
        <f t="shared" ca="1" si="1"/>
        <v>45364</v>
      </c>
      <c r="P7" s="130">
        <f t="shared" ca="1" si="1"/>
        <v>45365</v>
      </c>
      <c r="Q7" s="130">
        <f t="shared" ca="1" si="1"/>
        <v>45366</v>
      </c>
      <c r="R7" s="130">
        <f t="shared" ca="1" si="1"/>
        <v>45367</v>
      </c>
      <c r="S7" s="130">
        <f t="shared" ca="1" si="1"/>
        <v>45368</v>
      </c>
      <c r="T7" s="130">
        <f t="shared" ca="1" si="1"/>
        <v>45369</v>
      </c>
      <c r="U7" s="130">
        <f t="shared" ca="1" si="1"/>
        <v>45370</v>
      </c>
      <c r="V7" s="130">
        <f t="shared" ca="1" si="1"/>
        <v>45371</v>
      </c>
      <c r="W7" s="130">
        <f t="shared" ca="1" si="1"/>
        <v>45372</v>
      </c>
      <c r="X7" s="130">
        <f t="shared" ca="1" si="1"/>
        <v>45373</v>
      </c>
      <c r="Y7" s="130">
        <f t="shared" ca="1" si="1"/>
        <v>45374</v>
      </c>
      <c r="Z7" s="130">
        <f t="shared" ca="1" si="1"/>
        <v>45375</v>
      </c>
      <c r="AA7" s="130">
        <f t="shared" ca="1" si="1"/>
        <v>45376</v>
      </c>
      <c r="AB7" s="130">
        <f t="shared" ca="1" si="1"/>
        <v>45377</v>
      </c>
      <c r="AC7" s="130">
        <f t="shared" ca="1" si="1"/>
        <v>45378</v>
      </c>
      <c r="AD7" s="130">
        <f t="shared" ca="1" si="1"/>
        <v>45379</v>
      </c>
      <c r="AE7" s="130">
        <f t="shared" ca="1" si="1"/>
        <v>45380</v>
      </c>
      <c r="AF7" s="130">
        <f t="shared" ca="1" si="1"/>
        <v>45381</v>
      </c>
      <c r="AG7" s="130">
        <f t="shared" ca="1" si="1"/>
        <v>45382</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f t="shared" ca="1" si="2"/>
        <v>31</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79" priority="5" stopIfTrue="1">
      <formula>C6&gt;=6</formula>
    </cfRule>
  </conditionalFormatting>
  <conditionalFormatting sqref="C7">
    <cfRule type="containsText" dxfId="78" priority="6" stopIfTrue="1" operator="containsText" text="Sa;So">
      <formula>NOT(ISERROR(SEARCH("Sa;So",C7)))</formula>
    </cfRule>
  </conditionalFormatting>
  <conditionalFormatting sqref="AF3:AI3">
    <cfRule type="expression" dxfId="77" priority="7" stopIfTrue="1">
      <formula>$AF$3&gt;$C$5</formula>
    </cfRule>
  </conditionalFormatting>
  <conditionalFormatting sqref="C9:AG9">
    <cfRule type="expression" dxfId="76" priority="8" stopIfTrue="1">
      <formula>C9&gt;#REF!</formula>
    </cfRule>
  </conditionalFormatting>
  <conditionalFormatting sqref="N3:P3">
    <cfRule type="expression" dxfId="75" priority="4" stopIfTrue="1">
      <formula>$AH$10&gt;$C$5</formula>
    </cfRule>
  </conditionalFormatting>
  <conditionalFormatting sqref="Q3:S3">
    <cfRule type="expression" dxfId="74" priority="3" stopIfTrue="1">
      <formula>$AH$27&gt;$D$5</formula>
    </cfRule>
  </conditionalFormatting>
  <conditionalFormatting sqref="T3:V3">
    <cfRule type="expression" dxfId="73" priority="2" stopIfTrue="1">
      <formula>$AH$44&gt;$E$5</formula>
    </cfRule>
  </conditionalFormatting>
  <conditionalFormatting sqref="W3:Y3">
    <cfRule type="expression" dxfId="72"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N59" sqref="N59"/>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45383</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4</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45383</v>
      </c>
      <c r="C6" s="110">
        <f ca="1">WEEKDAY($B$6,2)</f>
        <v>1</v>
      </c>
      <c r="D6" s="110">
        <f t="shared" ref="D6:AG6" ca="1" si="0">IF(ISERR(WEEKDAY(D7,2)),0,WEEKDAY(D7,2))</f>
        <v>2</v>
      </c>
      <c r="E6" s="110">
        <f t="shared" ca="1" si="0"/>
        <v>3</v>
      </c>
      <c r="F6" s="110">
        <f t="shared" ca="1" si="0"/>
        <v>4</v>
      </c>
      <c r="G6" s="110">
        <f t="shared" ca="1" si="0"/>
        <v>5</v>
      </c>
      <c r="H6" s="110">
        <f t="shared" ca="1" si="0"/>
        <v>6</v>
      </c>
      <c r="I6" s="110">
        <f t="shared" ca="1" si="0"/>
        <v>7</v>
      </c>
      <c r="J6" s="110">
        <f t="shared" ca="1" si="0"/>
        <v>1</v>
      </c>
      <c r="K6" s="110">
        <f t="shared" ca="1" si="0"/>
        <v>2</v>
      </c>
      <c r="L6" s="110">
        <f t="shared" ca="1" si="0"/>
        <v>3</v>
      </c>
      <c r="M6" s="110">
        <f t="shared" ca="1" si="0"/>
        <v>4</v>
      </c>
      <c r="N6" s="110">
        <f t="shared" ca="1" si="0"/>
        <v>5</v>
      </c>
      <c r="O6" s="110">
        <f t="shared" ca="1" si="0"/>
        <v>6</v>
      </c>
      <c r="P6" s="110">
        <f t="shared" ca="1" si="0"/>
        <v>7</v>
      </c>
      <c r="Q6" s="110">
        <f t="shared" ca="1" si="0"/>
        <v>1</v>
      </c>
      <c r="R6" s="110">
        <f t="shared" ca="1" si="0"/>
        <v>2</v>
      </c>
      <c r="S6" s="110">
        <f t="shared" ca="1" si="0"/>
        <v>3</v>
      </c>
      <c r="T6" s="110">
        <f t="shared" ca="1" si="0"/>
        <v>4</v>
      </c>
      <c r="U6" s="110">
        <f t="shared" ca="1" si="0"/>
        <v>5</v>
      </c>
      <c r="V6" s="110">
        <f t="shared" ca="1" si="0"/>
        <v>6</v>
      </c>
      <c r="W6" s="110">
        <f t="shared" ca="1" si="0"/>
        <v>7</v>
      </c>
      <c r="X6" s="110">
        <f t="shared" ca="1" si="0"/>
        <v>1</v>
      </c>
      <c r="Y6" s="110">
        <f t="shared" ca="1" si="0"/>
        <v>2</v>
      </c>
      <c r="Z6" s="110">
        <f t="shared" ca="1" si="0"/>
        <v>3</v>
      </c>
      <c r="AA6" s="110">
        <f t="shared" ca="1" si="0"/>
        <v>4</v>
      </c>
      <c r="AB6" s="110">
        <f t="shared" ca="1" si="0"/>
        <v>5</v>
      </c>
      <c r="AC6" s="110">
        <f t="shared" ca="1" si="0"/>
        <v>6</v>
      </c>
      <c r="AD6" s="110">
        <f t="shared" ca="1" si="0"/>
        <v>7</v>
      </c>
      <c r="AE6" s="110">
        <f t="shared" ca="1" si="0"/>
        <v>1</v>
      </c>
      <c r="AF6" s="110">
        <f t="shared" ca="1" si="0"/>
        <v>2</v>
      </c>
      <c r="AG6" s="110">
        <f t="shared" ca="1" si="0"/>
        <v>0</v>
      </c>
      <c r="AH6" s="104"/>
      <c r="AI6" s="104"/>
    </row>
    <row r="7" spans="1:42" ht="12.75" customHeight="1" thickBot="1" x14ac:dyDescent="0.25">
      <c r="A7" s="168"/>
      <c r="B7" s="169"/>
      <c r="C7" s="167">
        <f ca="1">$B$6</f>
        <v>45383</v>
      </c>
      <c r="D7" s="130">
        <f t="shared" ref="D7:AG7" ca="1" si="1">IF(C7="","",IF(MONTH(C7+1)=$A$5,C7+1,""))</f>
        <v>45384</v>
      </c>
      <c r="E7" s="130">
        <f t="shared" ca="1" si="1"/>
        <v>45385</v>
      </c>
      <c r="F7" s="130">
        <f t="shared" ca="1" si="1"/>
        <v>45386</v>
      </c>
      <c r="G7" s="130">
        <f t="shared" ca="1" si="1"/>
        <v>45387</v>
      </c>
      <c r="H7" s="130">
        <f t="shared" ca="1" si="1"/>
        <v>45388</v>
      </c>
      <c r="I7" s="130">
        <f t="shared" ca="1" si="1"/>
        <v>45389</v>
      </c>
      <c r="J7" s="130">
        <f t="shared" ca="1" si="1"/>
        <v>45390</v>
      </c>
      <c r="K7" s="130">
        <f t="shared" ca="1" si="1"/>
        <v>45391</v>
      </c>
      <c r="L7" s="130">
        <f t="shared" ca="1" si="1"/>
        <v>45392</v>
      </c>
      <c r="M7" s="130">
        <f t="shared" ca="1" si="1"/>
        <v>45393</v>
      </c>
      <c r="N7" s="130">
        <f t="shared" ca="1" si="1"/>
        <v>45394</v>
      </c>
      <c r="O7" s="130">
        <f t="shared" ca="1" si="1"/>
        <v>45395</v>
      </c>
      <c r="P7" s="130">
        <f t="shared" ca="1" si="1"/>
        <v>45396</v>
      </c>
      <c r="Q7" s="130">
        <f t="shared" ca="1" si="1"/>
        <v>45397</v>
      </c>
      <c r="R7" s="130">
        <f t="shared" ca="1" si="1"/>
        <v>45398</v>
      </c>
      <c r="S7" s="130">
        <f t="shared" ca="1" si="1"/>
        <v>45399</v>
      </c>
      <c r="T7" s="130">
        <f t="shared" ca="1" si="1"/>
        <v>45400</v>
      </c>
      <c r="U7" s="130">
        <f t="shared" ca="1" si="1"/>
        <v>45401</v>
      </c>
      <c r="V7" s="130">
        <f t="shared" ca="1" si="1"/>
        <v>45402</v>
      </c>
      <c r="W7" s="130">
        <f t="shared" ca="1" si="1"/>
        <v>45403</v>
      </c>
      <c r="X7" s="130">
        <f t="shared" ca="1" si="1"/>
        <v>45404</v>
      </c>
      <c r="Y7" s="130">
        <f t="shared" ca="1" si="1"/>
        <v>45405</v>
      </c>
      <c r="Z7" s="130">
        <f t="shared" ca="1" si="1"/>
        <v>45406</v>
      </c>
      <c r="AA7" s="130">
        <f t="shared" ca="1" si="1"/>
        <v>45407</v>
      </c>
      <c r="AB7" s="130">
        <f t="shared" ca="1" si="1"/>
        <v>45408</v>
      </c>
      <c r="AC7" s="130">
        <f t="shared" ca="1" si="1"/>
        <v>45409</v>
      </c>
      <c r="AD7" s="130">
        <f t="shared" ca="1" si="1"/>
        <v>45410</v>
      </c>
      <c r="AE7" s="130">
        <f t="shared" ca="1" si="1"/>
        <v>45411</v>
      </c>
      <c r="AF7" s="130">
        <f t="shared" ca="1" si="1"/>
        <v>45412</v>
      </c>
      <c r="AG7" s="130" t="str">
        <f t="shared" ca="1" si="1"/>
        <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t="str">
        <f t="shared" ca="1" si="2"/>
        <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71" priority="5" stopIfTrue="1">
      <formula>C6&gt;=6</formula>
    </cfRule>
  </conditionalFormatting>
  <conditionalFormatting sqref="C7">
    <cfRule type="containsText" dxfId="70" priority="6" stopIfTrue="1" operator="containsText" text="Sa;So">
      <formula>NOT(ISERROR(SEARCH("Sa;So",C7)))</formula>
    </cfRule>
  </conditionalFormatting>
  <conditionalFormatting sqref="AF3:AI3">
    <cfRule type="expression" dxfId="69" priority="7" stopIfTrue="1">
      <formula>$AF$3&gt;$C$5</formula>
    </cfRule>
  </conditionalFormatting>
  <conditionalFormatting sqref="C9:AG9">
    <cfRule type="expression" dxfId="68" priority="8" stopIfTrue="1">
      <formula>C9&gt;#REF!</formula>
    </cfRule>
  </conditionalFormatting>
  <conditionalFormatting sqref="N3:P3">
    <cfRule type="expression" dxfId="67" priority="4" stopIfTrue="1">
      <formula>$AH$10&gt;$C$5</formula>
    </cfRule>
  </conditionalFormatting>
  <conditionalFormatting sqref="Q3:S3">
    <cfRule type="expression" dxfId="66" priority="3" stopIfTrue="1">
      <formula>$AH$27&gt;$D$5</formula>
    </cfRule>
  </conditionalFormatting>
  <conditionalFormatting sqref="T3:V3">
    <cfRule type="expression" dxfId="65" priority="2" stopIfTrue="1">
      <formula>$AH$44&gt;$E$5</formula>
    </cfRule>
  </conditionalFormatting>
  <conditionalFormatting sqref="W3:Y3">
    <cfRule type="expression" dxfId="64"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8"/>
  <sheetViews>
    <sheetView showGridLines="0" showZeros="0" zoomScale="85" zoomScaleNormal="85" workbookViewId="0">
      <pane xSplit="2" ySplit="9" topLeftCell="C10" activePane="bottomRight" state="frozen"/>
      <selection activeCell="N59" sqref="N59"/>
      <selection pane="topRight" activeCell="N59" sqref="N59"/>
      <selection pane="bottomLeft" activeCell="N59" sqref="N59"/>
      <selection pane="bottomRight" activeCell="AH13" sqref="AH13"/>
    </sheetView>
  </sheetViews>
  <sheetFormatPr baseColWidth="10" defaultRowHeight="12.75" outlineLevelRow="1" x14ac:dyDescent="0.2"/>
  <cols>
    <col min="1" max="1" width="26.5703125" style="98" customWidth="1"/>
    <col min="2" max="2" width="16.42578125" style="98" customWidth="1"/>
    <col min="3" max="18" width="6" style="98" customWidth="1"/>
    <col min="19" max="19" width="5.42578125" style="98" customWidth="1"/>
    <col min="20" max="33" width="6" style="98" customWidth="1"/>
    <col min="34" max="34" width="12.28515625" style="98" customWidth="1"/>
    <col min="35" max="35" width="4.85546875" style="98" hidden="1" customWidth="1"/>
    <col min="36" max="36" width="23.5703125" style="98" customWidth="1"/>
    <col min="37" max="16384" width="11.42578125" style="98"/>
  </cols>
  <sheetData>
    <row r="1" spans="1:42" s="108" customFormat="1" ht="20.25" customHeight="1" x14ac:dyDescent="0.2">
      <c r="A1" s="120" t="s">
        <v>0</v>
      </c>
      <c r="B1" s="329">
        <f ca="1">DATEVALUE("1." &amp; A5 &amp; "."&amp; A6)</f>
        <v>45413</v>
      </c>
      <c r="C1" s="329"/>
      <c r="D1" s="329"/>
      <c r="E1" s="329"/>
      <c r="F1" s="329"/>
      <c r="G1" s="329"/>
      <c r="H1" s="329"/>
      <c r="I1" s="329"/>
      <c r="J1" s="329"/>
      <c r="K1" s="321"/>
      <c r="L1" s="321"/>
      <c r="M1" s="321"/>
      <c r="N1" s="320" t="str">
        <f>A10</f>
        <v xml:space="preserve">Horizon Europe Project: Acronym 1- Nr: </v>
      </c>
      <c r="O1" s="320"/>
      <c r="P1" s="320"/>
      <c r="Q1" s="322" t="str">
        <f>A27</f>
        <v xml:space="preserve">Horizon Europe Project: Acronym 2- Nr: </v>
      </c>
      <c r="R1" s="322"/>
      <c r="S1" s="322"/>
      <c r="T1" s="323" t="str">
        <f>A44</f>
        <v xml:space="preserve">Horizon Europe Project: Acronym 3- Nr: </v>
      </c>
      <c r="U1" s="323"/>
      <c r="V1" s="323"/>
      <c r="W1" s="317" t="s">
        <v>71</v>
      </c>
      <c r="X1" s="317"/>
      <c r="Y1" s="317"/>
      <c r="AA1" s="96"/>
      <c r="AB1" s="96"/>
      <c r="AC1" s="96"/>
      <c r="AD1" s="96"/>
      <c r="AE1" s="96"/>
      <c r="AF1" s="326"/>
      <c r="AG1" s="326"/>
      <c r="AH1" s="326"/>
      <c r="AI1" s="273"/>
    </row>
    <row r="2" spans="1:42" s="96" customFormat="1" ht="33.75" customHeight="1" x14ac:dyDescent="0.2">
      <c r="A2" s="96" t="s">
        <v>43</v>
      </c>
      <c r="B2" s="186">
        <f>Central!H5</f>
        <v>0</v>
      </c>
      <c r="C2" s="86"/>
      <c r="J2" s="97"/>
      <c r="K2" s="97"/>
      <c r="L2" s="97"/>
      <c r="M2" s="97"/>
      <c r="N2" s="320"/>
      <c r="O2" s="320"/>
      <c r="P2" s="320"/>
      <c r="Q2" s="322"/>
      <c r="R2" s="322"/>
      <c r="S2" s="322"/>
      <c r="T2" s="323"/>
      <c r="U2" s="323"/>
      <c r="V2" s="323"/>
      <c r="W2" s="317"/>
      <c r="X2" s="317"/>
      <c r="Y2" s="317"/>
      <c r="AF2" s="326"/>
      <c r="AG2" s="326"/>
      <c r="AH2" s="326"/>
      <c r="AI2" s="273"/>
    </row>
    <row r="3" spans="1:42" s="96" customFormat="1" ht="14.25" customHeight="1" x14ac:dyDescent="0.2">
      <c r="A3" s="96" t="s">
        <v>46</v>
      </c>
      <c r="B3" s="186" t="str">
        <f>Central!H6</f>
        <v>Leibniz Universität Hannover</v>
      </c>
      <c r="C3" s="86"/>
      <c r="J3" s="97"/>
      <c r="K3" s="97"/>
      <c r="L3" s="324" t="s">
        <v>73</v>
      </c>
      <c r="M3" s="325"/>
      <c r="N3" s="318">
        <f>AH10</f>
        <v>0</v>
      </c>
      <c r="O3" s="318"/>
      <c r="P3" s="318"/>
      <c r="Q3" s="318">
        <f>AH27</f>
        <v>0</v>
      </c>
      <c r="R3" s="318"/>
      <c r="S3" s="318"/>
      <c r="T3" s="318">
        <f>AH44</f>
        <v>0</v>
      </c>
      <c r="U3" s="318"/>
      <c r="V3" s="318"/>
      <c r="W3" s="318">
        <f>AH9</f>
        <v>0</v>
      </c>
      <c r="X3" s="318"/>
      <c r="Y3" s="318"/>
      <c r="AC3" s="327"/>
      <c r="AD3" s="327"/>
      <c r="AE3" s="327"/>
      <c r="AF3" s="328"/>
      <c r="AG3" s="328"/>
      <c r="AH3" s="328"/>
      <c r="AI3" s="274"/>
      <c r="AJ3" s="189"/>
    </row>
    <row r="4" spans="1:42" s="96" customFormat="1" ht="14.25" customHeight="1" x14ac:dyDescent="0.2">
      <c r="A4" s="99" t="s">
        <v>69</v>
      </c>
      <c r="B4" s="319">
        <f>Central!H7</f>
        <v>0</v>
      </c>
      <c r="C4" s="319"/>
      <c r="D4" s="319"/>
      <c r="G4" s="109"/>
      <c r="J4" s="97"/>
      <c r="K4" s="97"/>
      <c r="L4" s="97"/>
      <c r="M4" s="97"/>
      <c r="N4" s="97"/>
      <c r="O4" s="97"/>
      <c r="P4" s="97"/>
      <c r="Q4" s="97"/>
      <c r="R4" s="97"/>
      <c r="S4" s="97"/>
      <c r="T4" s="86"/>
      <c r="U4" s="87"/>
      <c r="Z4" s="97"/>
      <c r="AA4" s="86"/>
      <c r="AB4" s="86"/>
      <c r="AC4" s="86"/>
      <c r="AD4" s="106"/>
      <c r="AE4" s="103"/>
    </row>
    <row r="5" spans="1:42" s="96" customFormat="1" ht="6.75" hidden="1" customHeight="1" x14ac:dyDescent="0.2">
      <c r="A5" s="121">
        <f ca="1">VALUE(RIGHT(MID(CELL("filename",$A$1),FIND("]",CELL("filename",$A$1))+1,31),2))</f>
        <v>5</v>
      </c>
      <c r="C5" s="269">
        <f>Central!K6</f>
        <v>0</v>
      </c>
      <c r="D5" s="269">
        <f>Central!L6</f>
        <v>0</v>
      </c>
      <c r="E5" s="269">
        <f>Central!M6</f>
        <v>0</v>
      </c>
      <c r="F5" s="269">
        <f>Central!N6</f>
        <v>0</v>
      </c>
      <c r="J5" s="97"/>
      <c r="K5" s="97"/>
      <c r="L5" s="97"/>
      <c r="M5" s="97"/>
      <c r="N5" s="97"/>
      <c r="O5" s="97"/>
      <c r="P5" s="97"/>
      <c r="Q5" s="97"/>
      <c r="R5" s="97"/>
      <c r="S5" s="97"/>
      <c r="T5" s="86"/>
      <c r="U5" s="87"/>
      <c r="Z5" s="97"/>
      <c r="AA5" s="86"/>
      <c r="AB5" s="86"/>
      <c r="AC5" s="86"/>
      <c r="AD5" s="106"/>
      <c r="AE5" s="103"/>
      <c r="AF5" s="105"/>
      <c r="AG5" s="104"/>
      <c r="AH5" s="104"/>
      <c r="AI5" s="104"/>
    </row>
    <row r="6" spans="1:42" s="96" customFormat="1" ht="9.75" hidden="1" customHeight="1" x14ac:dyDescent="0.2">
      <c r="A6" s="192">
        <f ca="1">IF(A5&lt;MONTH(Central!H4),YEAR(Central!H4)+1,YEAR(Central!H4))</f>
        <v>2024</v>
      </c>
      <c r="B6" s="122">
        <f ca="1">DATEVALUE("1." &amp; A5 &amp; "."&amp; A6)</f>
        <v>45413</v>
      </c>
      <c r="C6" s="110">
        <f ca="1">WEEKDAY($B$6,2)</f>
        <v>3</v>
      </c>
      <c r="D6" s="110">
        <f t="shared" ref="D6:AG6" ca="1" si="0">IF(ISERR(WEEKDAY(D7,2)),0,WEEKDAY(D7,2))</f>
        <v>4</v>
      </c>
      <c r="E6" s="110">
        <f t="shared" ca="1" si="0"/>
        <v>5</v>
      </c>
      <c r="F6" s="110">
        <f t="shared" ca="1" si="0"/>
        <v>6</v>
      </c>
      <c r="G6" s="110">
        <f t="shared" ca="1" si="0"/>
        <v>7</v>
      </c>
      <c r="H6" s="110">
        <f t="shared" ca="1" si="0"/>
        <v>1</v>
      </c>
      <c r="I6" s="110">
        <f t="shared" ca="1" si="0"/>
        <v>2</v>
      </c>
      <c r="J6" s="110">
        <f t="shared" ca="1" si="0"/>
        <v>3</v>
      </c>
      <c r="K6" s="110">
        <f t="shared" ca="1" si="0"/>
        <v>4</v>
      </c>
      <c r="L6" s="110">
        <f t="shared" ca="1" si="0"/>
        <v>5</v>
      </c>
      <c r="M6" s="110">
        <f t="shared" ca="1" si="0"/>
        <v>6</v>
      </c>
      <c r="N6" s="110">
        <f t="shared" ca="1" si="0"/>
        <v>7</v>
      </c>
      <c r="O6" s="110">
        <f t="shared" ca="1" si="0"/>
        <v>1</v>
      </c>
      <c r="P6" s="110">
        <f t="shared" ca="1" si="0"/>
        <v>2</v>
      </c>
      <c r="Q6" s="110">
        <f t="shared" ca="1" si="0"/>
        <v>3</v>
      </c>
      <c r="R6" s="110">
        <f t="shared" ca="1" si="0"/>
        <v>4</v>
      </c>
      <c r="S6" s="110">
        <f t="shared" ca="1" si="0"/>
        <v>5</v>
      </c>
      <c r="T6" s="110">
        <f t="shared" ca="1" si="0"/>
        <v>6</v>
      </c>
      <c r="U6" s="110">
        <f t="shared" ca="1" si="0"/>
        <v>7</v>
      </c>
      <c r="V6" s="110">
        <f t="shared" ca="1" si="0"/>
        <v>1</v>
      </c>
      <c r="W6" s="110">
        <f t="shared" ca="1" si="0"/>
        <v>2</v>
      </c>
      <c r="X6" s="110">
        <f t="shared" ca="1" si="0"/>
        <v>3</v>
      </c>
      <c r="Y6" s="110">
        <f t="shared" ca="1" si="0"/>
        <v>4</v>
      </c>
      <c r="Z6" s="110">
        <f t="shared" ca="1" si="0"/>
        <v>5</v>
      </c>
      <c r="AA6" s="110">
        <f t="shared" ca="1" si="0"/>
        <v>6</v>
      </c>
      <c r="AB6" s="110">
        <f t="shared" ca="1" si="0"/>
        <v>7</v>
      </c>
      <c r="AC6" s="110">
        <f t="shared" ca="1" si="0"/>
        <v>1</v>
      </c>
      <c r="AD6" s="110">
        <f t="shared" ca="1" si="0"/>
        <v>2</v>
      </c>
      <c r="AE6" s="110">
        <f t="shared" ca="1" si="0"/>
        <v>3</v>
      </c>
      <c r="AF6" s="110">
        <f t="shared" ca="1" si="0"/>
        <v>4</v>
      </c>
      <c r="AG6" s="110">
        <f t="shared" ca="1" si="0"/>
        <v>5</v>
      </c>
      <c r="AH6" s="104"/>
      <c r="AI6" s="104"/>
    </row>
    <row r="7" spans="1:42" ht="12.75" customHeight="1" thickBot="1" x14ac:dyDescent="0.25">
      <c r="A7" s="168"/>
      <c r="B7" s="169"/>
      <c r="C7" s="167">
        <f ca="1">$B$6</f>
        <v>45413</v>
      </c>
      <c r="D7" s="130">
        <f t="shared" ref="D7:AG7" ca="1" si="1">IF(C7="","",IF(MONTH(C7+1)=$A$5,C7+1,""))</f>
        <v>45414</v>
      </c>
      <c r="E7" s="130">
        <f t="shared" ca="1" si="1"/>
        <v>45415</v>
      </c>
      <c r="F7" s="130">
        <f t="shared" ca="1" si="1"/>
        <v>45416</v>
      </c>
      <c r="G7" s="130">
        <f t="shared" ca="1" si="1"/>
        <v>45417</v>
      </c>
      <c r="H7" s="130">
        <f t="shared" ca="1" si="1"/>
        <v>45418</v>
      </c>
      <c r="I7" s="130">
        <f t="shared" ca="1" si="1"/>
        <v>45419</v>
      </c>
      <c r="J7" s="130">
        <f t="shared" ca="1" si="1"/>
        <v>45420</v>
      </c>
      <c r="K7" s="130">
        <f t="shared" ca="1" si="1"/>
        <v>45421</v>
      </c>
      <c r="L7" s="130">
        <f t="shared" ca="1" si="1"/>
        <v>45422</v>
      </c>
      <c r="M7" s="130">
        <f t="shared" ca="1" si="1"/>
        <v>45423</v>
      </c>
      <c r="N7" s="130">
        <f t="shared" ca="1" si="1"/>
        <v>45424</v>
      </c>
      <c r="O7" s="130">
        <f t="shared" ca="1" si="1"/>
        <v>45425</v>
      </c>
      <c r="P7" s="130">
        <f t="shared" ca="1" si="1"/>
        <v>45426</v>
      </c>
      <c r="Q7" s="130">
        <f t="shared" ca="1" si="1"/>
        <v>45427</v>
      </c>
      <c r="R7" s="130">
        <f t="shared" ca="1" si="1"/>
        <v>45428</v>
      </c>
      <c r="S7" s="130">
        <f t="shared" ca="1" si="1"/>
        <v>45429</v>
      </c>
      <c r="T7" s="130">
        <f t="shared" ca="1" si="1"/>
        <v>45430</v>
      </c>
      <c r="U7" s="130">
        <f t="shared" ca="1" si="1"/>
        <v>45431</v>
      </c>
      <c r="V7" s="130">
        <f t="shared" ca="1" si="1"/>
        <v>45432</v>
      </c>
      <c r="W7" s="130">
        <f t="shared" ca="1" si="1"/>
        <v>45433</v>
      </c>
      <c r="X7" s="130">
        <f t="shared" ca="1" si="1"/>
        <v>45434</v>
      </c>
      <c r="Y7" s="130">
        <f t="shared" ca="1" si="1"/>
        <v>45435</v>
      </c>
      <c r="Z7" s="130">
        <f t="shared" ca="1" si="1"/>
        <v>45436</v>
      </c>
      <c r="AA7" s="130">
        <f t="shared" ca="1" si="1"/>
        <v>45437</v>
      </c>
      <c r="AB7" s="130">
        <f t="shared" ca="1" si="1"/>
        <v>45438</v>
      </c>
      <c r="AC7" s="130">
        <f t="shared" ca="1" si="1"/>
        <v>45439</v>
      </c>
      <c r="AD7" s="130">
        <f t="shared" ca="1" si="1"/>
        <v>45440</v>
      </c>
      <c r="AE7" s="130">
        <f t="shared" ca="1" si="1"/>
        <v>45441</v>
      </c>
      <c r="AF7" s="130">
        <f t="shared" ca="1" si="1"/>
        <v>45442</v>
      </c>
      <c r="AG7" s="130">
        <f t="shared" ca="1" si="1"/>
        <v>45443</v>
      </c>
      <c r="AH7" s="227"/>
    </row>
    <row r="8" spans="1:42" ht="28.5" customHeight="1" thickBot="1" x14ac:dyDescent="0.25">
      <c r="A8" s="170"/>
      <c r="B8" s="171" t="s">
        <v>1</v>
      </c>
      <c r="C8" s="166">
        <v>1</v>
      </c>
      <c r="D8" s="119">
        <f ca="1">IF(D6&lt;&gt;0,C8+1,"")</f>
        <v>2</v>
      </c>
      <c r="E8" s="119">
        <f t="shared" ref="E8:AG8" ca="1" si="2">IF(E6&lt;&gt;0,D8+1,"")</f>
        <v>3</v>
      </c>
      <c r="F8" s="119">
        <f t="shared" ca="1" si="2"/>
        <v>4</v>
      </c>
      <c r="G8" s="119">
        <f t="shared" ca="1" si="2"/>
        <v>5</v>
      </c>
      <c r="H8" s="119">
        <f t="shared" ca="1" si="2"/>
        <v>6</v>
      </c>
      <c r="I8" s="119">
        <f t="shared" ca="1" si="2"/>
        <v>7</v>
      </c>
      <c r="J8" s="119">
        <f t="shared" ca="1" si="2"/>
        <v>8</v>
      </c>
      <c r="K8" s="119">
        <f t="shared" ca="1" si="2"/>
        <v>9</v>
      </c>
      <c r="L8" s="119">
        <f t="shared" ca="1" si="2"/>
        <v>10</v>
      </c>
      <c r="M8" s="119">
        <f t="shared" ca="1" si="2"/>
        <v>11</v>
      </c>
      <c r="N8" s="119">
        <f t="shared" ca="1" si="2"/>
        <v>12</v>
      </c>
      <c r="O8" s="119">
        <f t="shared" ca="1" si="2"/>
        <v>13</v>
      </c>
      <c r="P8" s="119">
        <f t="shared" ca="1" si="2"/>
        <v>14</v>
      </c>
      <c r="Q8" s="119">
        <f t="shared" ca="1" si="2"/>
        <v>15</v>
      </c>
      <c r="R8" s="119">
        <f t="shared" ca="1" si="2"/>
        <v>16</v>
      </c>
      <c r="S8" s="119">
        <f t="shared" ca="1" si="2"/>
        <v>17</v>
      </c>
      <c r="T8" s="119">
        <f t="shared" ca="1" si="2"/>
        <v>18</v>
      </c>
      <c r="U8" s="119">
        <f t="shared" ca="1" si="2"/>
        <v>19</v>
      </c>
      <c r="V8" s="119">
        <f t="shared" ca="1" si="2"/>
        <v>20</v>
      </c>
      <c r="W8" s="119">
        <f t="shared" ca="1" si="2"/>
        <v>21</v>
      </c>
      <c r="X8" s="119">
        <f t="shared" ca="1" si="2"/>
        <v>22</v>
      </c>
      <c r="Y8" s="119">
        <f t="shared" ca="1" si="2"/>
        <v>23</v>
      </c>
      <c r="Z8" s="119">
        <f t="shared" ca="1" si="2"/>
        <v>24</v>
      </c>
      <c r="AA8" s="119">
        <f t="shared" ca="1" si="2"/>
        <v>25</v>
      </c>
      <c r="AB8" s="119">
        <f t="shared" ca="1" si="2"/>
        <v>26</v>
      </c>
      <c r="AC8" s="119">
        <f t="shared" ca="1" si="2"/>
        <v>27</v>
      </c>
      <c r="AD8" s="119">
        <f t="shared" ca="1" si="2"/>
        <v>28</v>
      </c>
      <c r="AE8" s="119">
        <f t="shared" ca="1" si="2"/>
        <v>29</v>
      </c>
      <c r="AF8" s="119">
        <f t="shared" ca="1" si="2"/>
        <v>30</v>
      </c>
      <c r="AG8" s="225">
        <f t="shared" ca="1" si="2"/>
        <v>31</v>
      </c>
      <c r="AH8" s="263" t="s">
        <v>58</v>
      </c>
      <c r="AI8" s="226" t="s">
        <v>19</v>
      </c>
      <c r="AJ8" s="119" t="s">
        <v>11</v>
      </c>
      <c r="AK8" s="99"/>
      <c r="AL8" s="99"/>
      <c r="AM8" s="99"/>
      <c r="AN8" s="99"/>
      <c r="AO8" s="99"/>
      <c r="AP8" s="99"/>
    </row>
    <row r="9" spans="1:42" s="129" customFormat="1" ht="22.5" customHeight="1" thickBot="1" x14ac:dyDescent="0.25">
      <c r="A9" s="202"/>
      <c r="B9" s="203" t="s">
        <v>60</v>
      </c>
      <c r="C9" s="231">
        <f t="shared" ref="C9:AG9" si="3">C10+C27+C44+C62</f>
        <v>0</v>
      </c>
      <c r="D9" s="231">
        <f t="shared" si="3"/>
        <v>0</v>
      </c>
      <c r="E9" s="231">
        <f t="shared" si="3"/>
        <v>0</v>
      </c>
      <c r="F9" s="231">
        <f t="shared" si="3"/>
        <v>0</v>
      </c>
      <c r="G9" s="231">
        <f t="shared" si="3"/>
        <v>0</v>
      </c>
      <c r="H9" s="231">
        <f t="shared" si="3"/>
        <v>0</v>
      </c>
      <c r="I9" s="231">
        <f t="shared" si="3"/>
        <v>0</v>
      </c>
      <c r="J9" s="231">
        <f t="shared" si="3"/>
        <v>0</v>
      </c>
      <c r="K9" s="231">
        <f t="shared" si="3"/>
        <v>0</v>
      </c>
      <c r="L9" s="231">
        <f t="shared" si="3"/>
        <v>0</v>
      </c>
      <c r="M9" s="231">
        <f t="shared" si="3"/>
        <v>0</v>
      </c>
      <c r="N9" s="231">
        <f t="shared" si="3"/>
        <v>0</v>
      </c>
      <c r="O9" s="231">
        <f t="shared" si="3"/>
        <v>0</v>
      </c>
      <c r="P9" s="231">
        <f t="shared" si="3"/>
        <v>0</v>
      </c>
      <c r="Q9" s="231">
        <f t="shared" si="3"/>
        <v>0</v>
      </c>
      <c r="R9" s="231">
        <f t="shared" si="3"/>
        <v>0</v>
      </c>
      <c r="S9" s="231">
        <f t="shared" si="3"/>
        <v>0</v>
      </c>
      <c r="T9" s="231">
        <f t="shared" si="3"/>
        <v>0</v>
      </c>
      <c r="U9" s="231">
        <f t="shared" si="3"/>
        <v>0</v>
      </c>
      <c r="V9" s="231">
        <f t="shared" si="3"/>
        <v>0</v>
      </c>
      <c r="W9" s="231">
        <f t="shared" si="3"/>
        <v>0</v>
      </c>
      <c r="X9" s="231">
        <f t="shared" si="3"/>
        <v>0</v>
      </c>
      <c r="Y9" s="231">
        <f t="shared" si="3"/>
        <v>0</v>
      </c>
      <c r="Z9" s="231">
        <f t="shared" si="3"/>
        <v>0</v>
      </c>
      <c r="AA9" s="231">
        <f t="shared" si="3"/>
        <v>0</v>
      </c>
      <c r="AB9" s="231">
        <f t="shared" si="3"/>
        <v>0</v>
      </c>
      <c r="AC9" s="231">
        <f t="shared" si="3"/>
        <v>0</v>
      </c>
      <c r="AD9" s="231">
        <f t="shared" si="3"/>
        <v>0</v>
      </c>
      <c r="AE9" s="231">
        <f t="shared" si="3"/>
        <v>0</v>
      </c>
      <c r="AF9" s="231">
        <f t="shared" si="3"/>
        <v>0</v>
      </c>
      <c r="AG9" s="232">
        <f t="shared" si="3"/>
        <v>0</v>
      </c>
      <c r="AH9" s="264">
        <f>AH10+AH27+AH44</f>
        <v>0</v>
      </c>
      <c r="AI9" s="228"/>
      <c r="AJ9" s="144"/>
      <c r="AK9" s="117"/>
      <c r="AL9" s="117"/>
      <c r="AM9" s="117"/>
      <c r="AN9" s="117"/>
      <c r="AO9" s="117"/>
      <c r="AP9" s="117"/>
    </row>
    <row r="10" spans="1:42" s="117" customFormat="1" ht="16.5" customHeight="1" thickBot="1" x14ac:dyDescent="0.25">
      <c r="A10" s="240" t="str">
        <f>Central!A14</f>
        <v xml:space="preserve">Horizon Europe Project: Acronym 1- Nr: </v>
      </c>
      <c r="B10" s="241"/>
      <c r="C10" s="242">
        <f t="shared" ref="C10:AG10" si="4">C11+C12+C13+C14+C15+C16+C17+C18+C19+C20+C21+C22+C23+C24+C25</f>
        <v>0</v>
      </c>
      <c r="D10" s="243">
        <f t="shared" si="4"/>
        <v>0</v>
      </c>
      <c r="E10" s="243">
        <f t="shared" si="4"/>
        <v>0</v>
      </c>
      <c r="F10" s="243">
        <f t="shared" si="4"/>
        <v>0</v>
      </c>
      <c r="G10" s="243">
        <f t="shared" si="4"/>
        <v>0</v>
      </c>
      <c r="H10" s="243">
        <f t="shared" si="4"/>
        <v>0</v>
      </c>
      <c r="I10" s="243">
        <f t="shared" si="4"/>
        <v>0</v>
      </c>
      <c r="J10" s="243">
        <f t="shared" si="4"/>
        <v>0</v>
      </c>
      <c r="K10" s="243">
        <f t="shared" si="4"/>
        <v>0</v>
      </c>
      <c r="L10" s="243">
        <f t="shared" si="4"/>
        <v>0</v>
      </c>
      <c r="M10" s="243">
        <f t="shared" si="4"/>
        <v>0</v>
      </c>
      <c r="N10" s="243">
        <f t="shared" si="4"/>
        <v>0</v>
      </c>
      <c r="O10" s="243">
        <f t="shared" si="4"/>
        <v>0</v>
      </c>
      <c r="P10" s="243">
        <f t="shared" si="4"/>
        <v>0</v>
      </c>
      <c r="Q10" s="243">
        <f t="shared" si="4"/>
        <v>0</v>
      </c>
      <c r="R10" s="243">
        <f t="shared" si="4"/>
        <v>0</v>
      </c>
      <c r="S10" s="243">
        <f t="shared" si="4"/>
        <v>0</v>
      </c>
      <c r="T10" s="243">
        <f t="shared" si="4"/>
        <v>0</v>
      </c>
      <c r="U10" s="243">
        <f t="shared" si="4"/>
        <v>0</v>
      </c>
      <c r="V10" s="243">
        <f t="shared" si="4"/>
        <v>0</v>
      </c>
      <c r="W10" s="243">
        <f t="shared" si="4"/>
        <v>0</v>
      </c>
      <c r="X10" s="243">
        <f t="shared" si="4"/>
        <v>0</v>
      </c>
      <c r="Y10" s="243">
        <f t="shared" si="4"/>
        <v>0</v>
      </c>
      <c r="Z10" s="243">
        <f t="shared" si="4"/>
        <v>0</v>
      </c>
      <c r="AA10" s="243">
        <f t="shared" si="4"/>
        <v>0</v>
      </c>
      <c r="AB10" s="243">
        <f t="shared" si="4"/>
        <v>0</v>
      </c>
      <c r="AC10" s="243">
        <f t="shared" si="4"/>
        <v>0</v>
      </c>
      <c r="AD10" s="243">
        <f t="shared" si="4"/>
        <v>0</v>
      </c>
      <c r="AE10" s="243">
        <f t="shared" si="4"/>
        <v>0</v>
      </c>
      <c r="AF10" s="243">
        <f t="shared" si="4"/>
        <v>0</v>
      </c>
      <c r="AG10" s="244">
        <f t="shared" si="4"/>
        <v>0</v>
      </c>
      <c r="AH10" s="264">
        <f>SUM(AH11:AH25)</f>
        <v>0</v>
      </c>
      <c r="AI10" s="301"/>
      <c r="AJ10" s="145"/>
    </row>
    <row r="11" spans="1:42" ht="13.15" customHeight="1" x14ac:dyDescent="0.2">
      <c r="A11" s="133" t="str">
        <f>Central!A18</f>
        <v>-</v>
      </c>
      <c r="B11" s="135">
        <f>Central!I18</f>
        <v>0</v>
      </c>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5">
        <f>(AI11/Central!$H$8)</f>
        <v>0</v>
      </c>
      <c r="AI11" s="229">
        <f>SUM(C11:AG11)</f>
        <v>0</v>
      </c>
      <c r="AJ11" s="146"/>
      <c r="AK11" s="99"/>
      <c r="AL11" s="99"/>
      <c r="AM11" s="99"/>
      <c r="AN11" s="99"/>
      <c r="AO11" s="99"/>
      <c r="AP11" s="99"/>
    </row>
    <row r="12" spans="1:42" ht="13.15" customHeight="1" x14ac:dyDescent="0.2">
      <c r="A12" s="133" t="str">
        <f>Central!A19</f>
        <v>-</v>
      </c>
      <c r="B12" s="135">
        <f>Central!I19</f>
        <v>0</v>
      </c>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5">
        <f>(AI12/Central!$H$8)</f>
        <v>0</v>
      </c>
      <c r="AI12" s="229">
        <f t="shared" ref="AI12:AI25" si="5">SUM(C12:AG12)</f>
        <v>0</v>
      </c>
      <c r="AJ12" s="146"/>
      <c r="AK12" s="99"/>
      <c r="AL12" s="99"/>
      <c r="AM12" s="99"/>
      <c r="AN12" s="99"/>
      <c r="AO12" s="99"/>
      <c r="AP12" s="99"/>
    </row>
    <row r="13" spans="1:42" ht="13.15" customHeight="1" x14ac:dyDescent="0.2">
      <c r="A13" s="133" t="str">
        <f>Central!A20</f>
        <v>-</v>
      </c>
      <c r="B13" s="135">
        <f>Central!I20</f>
        <v>0</v>
      </c>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5">
        <f>(AI13/Central!$H$8)</f>
        <v>0</v>
      </c>
      <c r="AI13" s="229">
        <f t="shared" si="5"/>
        <v>0</v>
      </c>
      <c r="AJ13" s="146"/>
      <c r="AK13" s="99"/>
      <c r="AL13" s="99"/>
      <c r="AM13" s="99"/>
      <c r="AN13" s="99"/>
      <c r="AO13" s="99"/>
      <c r="AP13" s="99"/>
    </row>
    <row r="14" spans="1:42" ht="13.15" customHeight="1" x14ac:dyDescent="0.2">
      <c r="A14" s="133" t="str">
        <f>Central!A21</f>
        <v>-</v>
      </c>
      <c r="B14" s="135">
        <f>Central!I21</f>
        <v>0</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5">
        <f>(AI14/Central!$H$8)</f>
        <v>0</v>
      </c>
      <c r="AI14" s="229">
        <f t="shared" si="5"/>
        <v>0</v>
      </c>
      <c r="AJ14" s="146"/>
      <c r="AK14" s="99"/>
      <c r="AL14" s="99"/>
      <c r="AM14" s="99"/>
      <c r="AN14" s="99"/>
      <c r="AO14" s="99"/>
      <c r="AP14" s="99"/>
    </row>
    <row r="15" spans="1:42" ht="13.15" customHeight="1" x14ac:dyDescent="0.2">
      <c r="A15" s="133" t="str">
        <f>Central!A22</f>
        <v>-</v>
      </c>
      <c r="B15" s="135">
        <f>Central!I22</f>
        <v>0</v>
      </c>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5">
        <f>(AI15/Central!$H$8)</f>
        <v>0</v>
      </c>
      <c r="AI15" s="229">
        <f t="shared" si="5"/>
        <v>0</v>
      </c>
      <c r="AJ15" s="146"/>
      <c r="AK15" s="99"/>
      <c r="AL15" s="99"/>
      <c r="AM15" s="99"/>
      <c r="AN15" s="99"/>
      <c r="AO15" s="99"/>
      <c r="AP15" s="99"/>
    </row>
    <row r="16" spans="1:42" ht="12.75" customHeight="1" x14ac:dyDescent="0.2">
      <c r="A16" s="133" t="str">
        <f>Central!A23</f>
        <v>-</v>
      </c>
      <c r="B16" s="135">
        <f>Central!I23</f>
        <v>0</v>
      </c>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5">
        <f>(AI16/Central!$H$8)</f>
        <v>0</v>
      </c>
      <c r="AI16" s="229">
        <f t="shared" si="5"/>
        <v>0</v>
      </c>
      <c r="AJ16" s="146"/>
      <c r="AK16" s="99"/>
      <c r="AL16" s="99"/>
      <c r="AM16" s="99"/>
      <c r="AN16" s="99"/>
      <c r="AO16" s="99"/>
      <c r="AP16" s="99"/>
    </row>
    <row r="17" spans="1:42" ht="13.15" customHeight="1" x14ac:dyDescent="0.2">
      <c r="A17" s="133" t="str">
        <f>Central!A24</f>
        <v>-</v>
      </c>
      <c r="B17" s="135">
        <f>Central!I24</f>
        <v>0</v>
      </c>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5">
        <f>(AI17/Central!$H$8)</f>
        <v>0</v>
      </c>
      <c r="AI17" s="229">
        <f t="shared" si="5"/>
        <v>0</v>
      </c>
      <c r="AJ17" s="146"/>
      <c r="AK17" s="99"/>
      <c r="AL17" s="99"/>
      <c r="AM17" s="99"/>
      <c r="AN17" s="99"/>
      <c r="AO17" s="99"/>
      <c r="AP17" s="99"/>
    </row>
    <row r="18" spans="1:42" ht="13.15" customHeight="1" x14ac:dyDescent="0.2">
      <c r="A18" s="133" t="str">
        <f>Central!A25</f>
        <v>-</v>
      </c>
      <c r="B18" s="135">
        <f>Central!I25</f>
        <v>0</v>
      </c>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5">
        <f>(AI18/Central!$H$8)</f>
        <v>0</v>
      </c>
      <c r="AI18" s="229">
        <f t="shared" si="5"/>
        <v>0</v>
      </c>
      <c r="AJ18" s="146"/>
      <c r="AK18" s="99"/>
      <c r="AL18" s="99"/>
      <c r="AM18" s="99"/>
      <c r="AN18" s="99"/>
      <c r="AO18" s="99"/>
      <c r="AP18" s="99"/>
    </row>
    <row r="19" spans="1:42" ht="13.15" customHeight="1" x14ac:dyDescent="0.2">
      <c r="A19" s="133" t="str">
        <f>Central!A26</f>
        <v>-</v>
      </c>
      <c r="B19" s="135">
        <f>Central!I26</f>
        <v>0</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5">
        <f>(AI19/Central!$H$8)</f>
        <v>0</v>
      </c>
      <c r="AI19" s="229">
        <f t="shared" si="5"/>
        <v>0</v>
      </c>
      <c r="AJ19" s="146"/>
      <c r="AK19" s="99"/>
      <c r="AL19" s="99"/>
      <c r="AM19" s="99"/>
      <c r="AN19" s="99"/>
      <c r="AO19" s="99"/>
      <c r="AP19" s="99"/>
    </row>
    <row r="20" spans="1:42" ht="13.15" customHeight="1" x14ac:dyDescent="0.2">
      <c r="A20" s="133" t="str">
        <f>Central!A27</f>
        <v>-</v>
      </c>
      <c r="B20" s="135">
        <f>Central!I27</f>
        <v>0</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5">
        <f>(AI20/Central!$H$8)</f>
        <v>0</v>
      </c>
      <c r="AI20" s="229">
        <f t="shared" si="5"/>
        <v>0</v>
      </c>
      <c r="AJ20" s="146"/>
      <c r="AK20" s="99" t="s">
        <v>42</v>
      </c>
      <c r="AL20" s="99"/>
      <c r="AM20" s="99"/>
      <c r="AN20" s="99"/>
      <c r="AO20" s="99"/>
      <c r="AP20" s="99"/>
    </row>
    <row r="21" spans="1:42" ht="13.15" customHeight="1" x14ac:dyDescent="0.2">
      <c r="A21" s="133" t="str">
        <f>Central!A28</f>
        <v>-</v>
      </c>
      <c r="B21" s="135">
        <f>Central!I28</f>
        <v>0</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5">
        <f>(AI21/Central!$H$8)</f>
        <v>0</v>
      </c>
      <c r="AI21" s="229">
        <f t="shared" si="5"/>
        <v>0</v>
      </c>
      <c r="AJ21" s="146"/>
      <c r="AK21" s="99"/>
      <c r="AL21" s="99"/>
      <c r="AM21" s="99"/>
      <c r="AN21" s="99"/>
      <c r="AO21" s="99"/>
      <c r="AP21" s="99"/>
    </row>
    <row r="22" spans="1:42" ht="13.15" customHeight="1" x14ac:dyDescent="0.2">
      <c r="A22" s="133" t="str">
        <f>Central!A29</f>
        <v>-</v>
      </c>
      <c r="B22" s="135">
        <f>Central!I29</f>
        <v>0</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5">
        <f>(AI22/Central!$H$8)</f>
        <v>0</v>
      </c>
      <c r="AI22" s="229">
        <f t="shared" si="5"/>
        <v>0</v>
      </c>
      <c r="AJ22" s="146"/>
      <c r="AK22" s="99"/>
      <c r="AL22" s="99"/>
      <c r="AM22" s="99"/>
      <c r="AN22" s="99"/>
      <c r="AO22" s="99"/>
      <c r="AP22" s="99"/>
    </row>
    <row r="23" spans="1:42" ht="13.15" customHeight="1" x14ac:dyDescent="0.2">
      <c r="A23" s="133" t="str">
        <f>Central!A30</f>
        <v>-</v>
      </c>
      <c r="B23" s="135">
        <f>Central!I30</f>
        <v>0</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5">
        <f>(AI23/Central!$H$8)</f>
        <v>0</v>
      </c>
      <c r="AI23" s="229">
        <f t="shared" si="5"/>
        <v>0</v>
      </c>
      <c r="AJ23" s="146"/>
      <c r="AK23" s="99"/>
      <c r="AL23" s="99"/>
      <c r="AM23" s="99"/>
      <c r="AN23" s="99"/>
      <c r="AO23" s="99"/>
      <c r="AP23" s="99"/>
    </row>
    <row r="24" spans="1:42" ht="13.15" customHeight="1" x14ac:dyDescent="0.2">
      <c r="A24" s="133" t="str">
        <f>Central!A31</f>
        <v>-</v>
      </c>
      <c r="B24" s="135">
        <f>Central!I31</f>
        <v>0</v>
      </c>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5">
        <f>(AI24/Central!$H$8)</f>
        <v>0</v>
      </c>
      <c r="AI24" s="229">
        <f t="shared" si="5"/>
        <v>0</v>
      </c>
      <c r="AJ24" s="146"/>
      <c r="AK24" s="99"/>
      <c r="AL24" s="99"/>
      <c r="AM24" s="99"/>
      <c r="AN24" s="99"/>
      <c r="AO24" s="99"/>
      <c r="AP24" s="99"/>
    </row>
    <row r="25" spans="1:42" ht="13.15" customHeight="1" x14ac:dyDescent="0.2">
      <c r="A25" s="134" t="str">
        <f>Central!A32</f>
        <v>-</v>
      </c>
      <c r="B25" s="135">
        <f>Central!I32</f>
        <v>0</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5">
        <f>(AI25/Central!$H$8)</f>
        <v>0</v>
      </c>
      <c r="AI25" s="229">
        <f t="shared" si="5"/>
        <v>0</v>
      </c>
      <c r="AJ25" s="146"/>
      <c r="AK25" s="99"/>
      <c r="AL25" s="99"/>
      <c r="AM25" s="99"/>
      <c r="AN25" s="99"/>
      <c r="AO25" s="99"/>
      <c r="AP25" s="99"/>
    </row>
    <row r="26" spans="1:42" ht="13.15" customHeight="1" x14ac:dyDescent="0.2">
      <c r="A26" s="139"/>
      <c r="B26" s="199"/>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22"/>
      <c r="AJ26" s="102"/>
      <c r="AK26" s="99"/>
      <c r="AL26" s="99"/>
      <c r="AM26" s="99"/>
      <c r="AN26" s="99"/>
      <c r="AO26" s="99"/>
      <c r="AP26" s="99"/>
    </row>
    <row r="27" spans="1:42" s="117" customFormat="1" ht="16.5" customHeight="1" x14ac:dyDescent="0.2">
      <c r="A27" s="330" t="str">
        <f>Central!C14</f>
        <v xml:space="preserve">Horizon Europe Project: Acronym 2- Nr: </v>
      </c>
      <c r="B27" s="331"/>
      <c r="C27" s="249">
        <f t="shared" ref="C27:AH27" si="6">SUM(C28:C42)</f>
        <v>0</v>
      </c>
      <c r="D27" s="249">
        <f t="shared" si="6"/>
        <v>0</v>
      </c>
      <c r="E27" s="249">
        <f t="shared" si="6"/>
        <v>0</v>
      </c>
      <c r="F27" s="249">
        <f t="shared" si="6"/>
        <v>0</v>
      </c>
      <c r="G27" s="249">
        <f t="shared" si="6"/>
        <v>0</v>
      </c>
      <c r="H27" s="249">
        <f t="shared" si="6"/>
        <v>0</v>
      </c>
      <c r="I27" s="249">
        <f t="shared" si="6"/>
        <v>0</v>
      </c>
      <c r="J27" s="249">
        <f t="shared" si="6"/>
        <v>0</v>
      </c>
      <c r="K27" s="249">
        <f t="shared" si="6"/>
        <v>0</v>
      </c>
      <c r="L27" s="249">
        <f t="shared" si="6"/>
        <v>0</v>
      </c>
      <c r="M27" s="249">
        <f t="shared" si="6"/>
        <v>0</v>
      </c>
      <c r="N27" s="249">
        <f t="shared" si="6"/>
        <v>0</v>
      </c>
      <c r="O27" s="249">
        <f t="shared" si="6"/>
        <v>0</v>
      </c>
      <c r="P27" s="249">
        <f t="shared" si="6"/>
        <v>0</v>
      </c>
      <c r="Q27" s="249">
        <f t="shared" si="6"/>
        <v>0</v>
      </c>
      <c r="R27" s="249">
        <f t="shared" si="6"/>
        <v>0</v>
      </c>
      <c r="S27" s="249">
        <f t="shared" si="6"/>
        <v>0</v>
      </c>
      <c r="T27" s="249">
        <f t="shared" si="6"/>
        <v>0</v>
      </c>
      <c r="U27" s="249">
        <f t="shared" si="6"/>
        <v>0</v>
      </c>
      <c r="V27" s="249">
        <f t="shared" si="6"/>
        <v>0</v>
      </c>
      <c r="W27" s="249">
        <f t="shared" si="6"/>
        <v>0</v>
      </c>
      <c r="X27" s="249">
        <f t="shared" si="6"/>
        <v>0</v>
      </c>
      <c r="Y27" s="249">
        <f t="shared" si="6"/>
        <v>0</v>
      </c>
      <c r="Z27" s="249">
        <f t="shared" si="6"/>
        <v>0</v>
      </c>
      <c r="AA27" s="249">
        <f t="shared" si="6"/>
        <v>0</v>
      </c>
      <c r="AB27" s="249">
        <f t="shared" si="6"/>
        <v>0</v>
      </c>
      <c r="AC27" s="249">
        <f t="shared" si="6"/>
        <v>0</v>
      </c>
      <c r="AD27" s="249">
        <f t="shared" si="6"/>
        <v>0</v>
      </c>
      <c r="AE27" s="249">
        <f t="shared" si="6"/>
        <v>0</v>
      </c>
      <c r="AF27" s="249">
        <f t="shared" si="6"/>
        <v>0</v>
      </c>
      <c r="AG27" s="250">
        <f t="shared" si="6"/>
        <v>0</v>
      </c>
      <c r="AH27" s="265">
        <f t="shared" si="6"/>
        <v>0</v>
      </c>
      <c r="AI27" s="302"/>
      <c r="AJ27" s="145"/>
    </row>
    <row r="28" spans="1:42" ht="13.15" customHeight="1" x14ac:dyDescent="0.2">
      <c r="A28" s="134" t="str">
        <f>Central!C18</f>
        <v>-</v>
      </c>
      <c r="B28" s="135">
        <f>Central!L18</f>
        <v>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5">
        <f>(AI28/Central!$H$8)</f>
        <v>0</v>
      </c>
      <c r="AI28" s="229">
        <f t="shared" ref="AI28:AI42" si="7">SUM(C28:AG28)</f>
        <v>0</v>
      </c>
      <c r="AJ28" s="146"/>
      <c r="AK28" s="99"/>
      <c r="AL28" s="99"/>
      <c r="AM28" s="99"/>
      <c r="AN28" s="99"/>
      <c r="AO28" s="99"/>
      <c r="AP28" s="99"/>
    </row>
    <row r="29" spans="1:42" ht="13.15" customHeight="1" x14ac:dyDescent="0.2">
      <c r="A29" s="134" t="str">
        <f>Central!C19</f>
        <v>-</v>
      </c>
      <c r="B29" s="135">
        <f>Central!L19</f>
        <v>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5">
        <f>(AI29/Central!$H$8)</f>
        <v>0</v>
      </c>
      <c r="AI29" s="229">
        <f t="shared" si="7"/>
        <v>0</v>
      </c>
      <c r="AJ29" s="146"/>
      <c r="AK29" s="99"/>
      <c r="AL29" s="99"/>
      <c r="AM29" s="99"/>
      <c r="AN29" s="99"/>
      <c r="AO29" s="99"/>
      <c r="AP29" s="99"/>
    </row>
    <row r="30" spans="1:42" ht="13.15" customHeight="1" x14ac:dyDescent="0.2">
      <c r="A30" s="134" t="str">
        <f>Central!C20</f>
        <v>-</v>
      </c>
      <c r="B30" s="135">
        <f>Central!L20</f>
        <v>0</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5">
        <f>(AI30/Central!$H$8)</f>
        <v>0</v>
      </c>
      <c r="AI30" s="229">
        <f t="shared" si="7"/>
        <v>0</v>
      </c>
      <c r="AJ30" s="146"/>
      <c r="AK30" s="99"/>
      <c r="AL30" s="99"/>
      <c r="AM30" s="99"/>
      <c r="AN30" s="99"/>
      <c r="AO30" s="99"/>
      <c r="AP30" s="99"/>
    </row>
    <row r="31" spans="1:42" ht="13.15" customHeight="1" x14ac:dyDescent="0.2">
      <c r="A31" s="134" t="str">
        <f>Central!C21</f>
        <v>-</v>
      </c>
      <c r="B31" s="135">
        <f>Central!L21</f>
        <v>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5">
        <f>(AI31/Central!$H$8)</f>
        <v>0</v>
      </c>
      <c r="AI31" s="229">
        <f t="shared" si="7"/>
        <v>0</v>
      </c>
      <c r="AJ31" s="146"/>
      <c r="AK31" s="99"/>
      <c r="AL31" s="99"/>
      <c r="AM31" s="99"/>
      <c r="AN31" s="99"/>
      <c r="AO31" s="99"/>
      <c r="AP31" s="99"/>
    </row>
    <row r="32" spans="1:42" ht="13.15" customHeight="1" x14ac:dyDescent="0.2">
      <c r="A32" s="134" t="str">
        <f>Central!C22</f>
        <v>-</v>
      </c>
      <c r="B32" s="135">
        <f>Central!L22</f>
        <v>0</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5">
        <f>(AI32/Central!$H$8)</f>
        <v>0</v>
      </c>
      <c r="AI32" s="229">
        <f t="shared" si="7"/>
        <v>0</v>
      </c>
      <c r="AJ32" s="146"/>
      <c r="AK32" s="99"/>
      <c r="AL32" s="99"/>
      <c r="AM32" s="99"/>
      <c r="AN32" s="99"/>
      <c r="AO32" s="99"/>
      <c r="AP32" s="99"/>
    </row>
    <row r="33" spans="1:42" ht="13.15" customHeight="1" x14ac:dyDescent="0.2">
      <c r="A33" s="134" t="str">
        <f>Central!C23</f>
        <v>-</v>
      </c>
      <c r="B33" s="135">
        <f>Central!L23</f>
        <v>0</v>
      </c>
      <c r="C33" s="267"/>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5">
        <f>(AI33/Central!$H$8)</f>
        <v>0</v>
      </c>
      <c r="AI33" s="229">
        <f t="shared" si="7"/>
        <v>0</v>
      </c>
      <c r="AJ33" s="146"/>
      <c r="AK33" s="99"/>
      <c r="AL33" s="99"/>
      <c r="AM33" s="99"/>
      <c r="AN33" s="99"/>
      <c r="AO33" s="99"/>
      <c r="AP33" s="99"/>
    </row>
    <row r="34" spans="1:42" ht="13.15" customHeight="1" x14ac:dyDescent="0.2">
      <c r="A34" s="134" t="str">
        <f>Central!C24</f>
        <v>-</v>
      </c>
      <c r="B34" s="135">
        <f>Central!L24</f>
        <v>0</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5">
        <f>(AI34/Central!$H$8)</f>
        <v>0</v>
      </c>
      <c r="AI34" s="229">
        <f t="shared" si="7"/>
        <v>0</v>
      </c>
      <c r="AJ34" s="146"/>
      <c r="AK34" s="99"/>
      <c r="AL34" s="99"/>
      <c r="AM34" s="99"/>
      <c r="AN34" s="99"/>
      <c r="AO34" s="99"/>
      <c r="AP34" s="99"/>
    </row>
    <row r="35" spans="1:42" ht="13.15" customHeight="1" x14ac:dyDescent="0.2">
      <c r="A35" s="134" t="str">
        <f>Central!C25</f>
        <v>-</v>
      </c>
      <c r="B35" s="135">
        <f>Central!L25</f>
        <v>0</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5">
        <f>(AI35/Central!$H$8)</f>
        <v>0</v>
      </c>
      <c r="AI35" s="229">
        <f t="shared" si="7"/>
        <v>0</v>
      </c>
      <c r="AJ35" s="146"/>
      <c r="AK35" s="99"/>
      <c r="AL35" s="99"/>
      <c r="AM35" s="99"/>
      <c r="AN35" s="99"/>
      <c r="AO35" s="99"/>
      <c r="AP35" s="99"/>
    </row>
    <row r="36" spans="1:42" ht="13.15" customHeight="1" x14ac:dyDescent="0.2">
      <c r="A36" s="134" t="str">
        <f>Central!C26</f>
        <v>-</v>
      </c>
      <c r="B36" s="135">
        <f>Central!L26</f>
        <v>0</v>
      </c>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5">
        <f>(AI36/Central!$H$8)</f>
        <v>0</v>
      </c>
      <c r="AI36" s="229">
        <f t="shared" si="7"/>
        <v>0</v>
      </c>
      <c r="AJ36" s="146"/>
      <c r="AK36" s="99"/>
      <c r="AL36" s="99"/>
      <c r="AM36" s="99"/>
      <c r="AN36" s="99"/>
      <c r="AO36" s="99"/>
      <c r="AP36" s="99"/>
    </row>
    <row r="37" spans="1:42" ht="13.15" customHeight="1" x14ac:dyDescent="0.2">
      <c r="A37" s="134" t="str">
        <f>Central!C27</f>
        <v>-</v>
      </c>
      <c r="B37" s="135">
        <f>Central!L27</f>
        <v>0</v>
      </c>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5">
        <f>(AI37/Central!$H$8)</f>
        <v>0</v>
      </c>
      <c r="AI37" s="229">
        <f t="shared" si="7"/>
        <v>0</v>
      </c>
      <c r="AJ37" s="146"/>
      <c r="AK37" s="99"/>
      <c r="AL37" s="99"/>
      <c r="AM37" s="99"/>
      <c r="AN37" s="99"/>
      <c r="AO37" s="99"/>
      <c r="AP37" s="99"/>
    </row>
    <row r="38" spans="1:42" ht="13.15" customHeight="1" x14ac:dyDescent="0.2">
      <c r="A38" s="134" t="str">
        <f>Central!C28</f>
        <v>-</v>
      </c>
      <c r="B38" s="135">
        <f>Central!L28</f>
        <v>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5">
        <f>(AI38/Central!$H$8)</f>
        <v>0</v>
      </c>
      <c r="AI38" s="229">
        <f t="shared" si="7"/>
        <v>0</v>
      </c>
      <c r="AJ38" s="146"/>
      <c r="AK38" s="99"/>
      <c r="AL38" s="99"/>
      <c r="AM38" s="99"/>
      <c r="AN38" s="99"/>
      <c r="AO38" s="99"/>
      <c r="AP38" s="99"/>
    </row>
    <row r="39" spans="1:42" ht="13.15" customHeight="1" x14ac:dyDescent="0.2">
      <c r="A39" s="134" t="str">
        <f>Central!C29</f>
        <v>-</v>
      </c>
      <c r="B39" s="135">
        <f>Central!L29</f>
        <v>0</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5">
        <f>(AI39/Central!$H$8)</f>
        <v>0</v>
      </c>
      <c r="AI39" s="229">
        <f t="shared" si="7"/>
        <v>0</v>
      </c>
      <c r="AJ39" s="146"/>
      <c r="AK39" s="99"/>
      <c r="AL39" s="99"/>
      <c r="AM39" s="99"/>
      <c r="AN39" s="99"/>
      <c r="AO39" s="99"/>
      <c r="AP39" s="99"/>
    </row>
    <row r="40" spans="1:42" ht="13.15" customHeight="1" x14ac:dyDescent="0.2">
      <c r="A40" s="134" t="str">
        <f>Central!C30</f>
        <v>-</v>
      </c>
      <c r="B40" s="135">
        <f>Central!L30</f>
        <v>0</v>
      </c>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5">
        <f>(AI40/Central!$H$8)</f>
        <v>0</v>
      </c>
      <c r="AI40" s="229">
        <f t="shared" si="7"/>
        <v>0</v>
      </c>
      <c r="AJ40" s="146"/>
      <c r="AK40" s="99"/>
      <c r="AL40" s="99"/>
      <c r="AM40" s="99"/>
      <c r="AN40" s="99"/>
      <c r="AO40" s="99"/>
      <c r="AP40" s="99"/>
    </row>
    <row r="41" spans="1:42" ht="13.15" customHeight="1" x14ac:dyDescent="0.2">
      <c r="A41" s="134" t="str">
        <f>Central!C31</f>
        <v>-</v>
      </c>
      <c r="B41" s="135">
        <f>Central!L31</f>
        <v>0</v>
      </c>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5">
        <f>(AI41/Central!$H$8)</f>
        <v>0</v>
      </c>
      <c r="AI41" s="229">
        <f t="shared" si="7"/>
        <v>0</v>
      </c>
      <c r="AJ41" s="146"/>
      <c r="AK41" s="99"/>
      <c r="AL41" s="99"/>
      <c r="AM41" s="99"/>
      <c r="AN41" s="99"/>
      <c r="AO41" s="99"/>
      <c r="AP41" s="99"/>
    </row>
    <row r="42" spans="1:42" ht="13.15" customHeight="1" x14ac:dyDescent="0.2">
      <c r="A42" s="134" t="str">
        <f>Central!C32</f>
        <v>-</v>
      </c>
      <c r="B42" s="135">
        <f>Central!L32</f>
        <v>0</v>
      </c>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5">
        <f>(AI42/Central!$H$8)</f>
        <v>0</v>
      </c>
      <c r="AI42" s="229">
        <f t="shared" si="7"/>
        <v>0</v>
      </c>
      <c r="AJ42" s="146"/>
      <c r="AK42" s="99"/>
      <c r="AL42" s="99"/>
      <c r="AM42" s="99"/>
      <c r="AN42" s="99"/>
      <c r="AO42" s="99"/>
      <c r="AP42" s="99"/>
    </row>
    <row r="43" spans="1:42" ht="13.15" customHeight="1" x14ac:dyDescent="0.2">
      <c r="A43" s="140"/>
      <c r="B43" s="199"/>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22"/>
      <c r="AJ43" s="102"/>
      <c r="AK43" s="99"/>
      <c r="AL43" s="99"/>
      <c r="AM43" s="99"/>
      <c r="AN43" s="99"/>
      <c r="AO43" s="99"/>
      <c r="AP43" s="99"/>
    </row>
    <row r="44" spans="1:42" s="117" customFormat="1" ht="16.5" customHeight="1" x14ac:dyDescent="0.2">
      <c r="A44" s="315" t="str">
        <f>Central!E14</f>
        <v xml:space="preserve">Horizon Europe Project: Acronym 3- Nr: </v>
      </c>
      <c r="B44" s="316"/>
      <c r="C44" s="259">
        <f t="shared" ref="C44:AH44" si="8">SUM(C45:C59)</f>
        <v>0</v>
      </c>
      <c r="D44" s="259">
        <f t="shared" si="8"/>
        <v>0</v>
      </c>
      <c r="E44" s="259">
        <f t="shared" si="8"/>
        <v>0</v>
      </c>
      <c r="F44" s="259">
        <f t="shared" si="8"/>
        <v>0</v>
      </c>
      <c r="G44" s="259">
        <f t="shared" si="8"/>
        <v>0</v>
      </c>
      <c r="H44" s="259">
        <f t="shared" si="8"/>
        <v>0</v>
      </c>
      <c r="I44" s="259">
        <f t="shared" si="8"/>
        <v>0</v>
      </c>
      <c r="J44" s="259">
        <f t="shared" si="8"/>
        <v>0</v>
      </c>
      <c r="K44" s="259">
        <f t="shared" si="8"/>
        <v>0</v>
      </c>
      <c r="L44" s="259">
        <f t="shared" si="8"/>
        <v>0</v>
      </c>
      <c r="M44" s="259">
        <f t="shared" si="8"/>
        <v>0</v>
      </c>
      <c r="N44" s="259">
        <f t="shared" si="8"/>
        <v>0</v>
      </c>
      <c r="O44" s="259">
        <f t="shared" si="8"/>
        <v>0</v>
      </c>
      <c r="P44" s="259">
        <f t="shared" si="8"/>
        <v>0</v>
      </c>
      <c r="Q44" s="259">
        <f t="shared" si="8"/>
        <v>0</v>
      </c>
      <c r="R44" s="259">
        <f t="shared" si="8"/>
        <v>0</v>
      </c>
      <c r="S44" s="259">
        <f t="shared" si="8"/>
        <v>0</v>
      </c>
      <c r="T44" s="259">
        <f t="shared" si="8"/>
        <v>0</v>
      </c>
      <c r="U44" s="259">
        <f t="shared" si="8"/>
        <v>0</v>
      </c>
      <c r="V44" s="259">
        <f t="shared" si="8"/>
        <v>0</v>
      </c>
      <c r="W44" s="259">
        <f t="shared" si="8"/>
        <v>0</v>
      </c>
      <c r="X44" s="259">
        <f t="shared" si="8"/>
        <v>0</v>
      </c>
      <c r="Y44" s="259">
        <f t="shared" si="8"/>
        <v>0</v>
      </c>
      <c r="Z44" s="259">
        <f t="shared" si="8"/>
        <v>0</v>
      </c>
      <c r="AA44" s="259">
        <f t="shared" si="8"/>
        <v>0</v>
      </c>
      <c r="AB44" s="259">
        <f t="shared" si="8"/>
        <v>0</v>
      </c>
      <c r="AC44" s="259">
        <f t="shared" si="8"/>
        <v>0</v>
      </c>
      <c r="AD44" s="259">
        <f t="shared" si="8"/>
        <v>0</v>
      </c>
      <c r="AE44" s="259">
        <f t="shared" si="8"/>
        <v>0</v>
      </c>
      <c r="AF44" s="259">
        <f t="shared" si="8"/>
        <v>0</v>
      </c>
      <c r="AG44" s="260">
        <f t="shared" si="8"/>
        <v>0</v>
      </c>
      <c r="AH44" s="265">
        <f t="shared" si="8"/>
        <v>0</v>
      </c>
      <c r="AI44" s="303"/>
      <c r="AJ44" s="145"/>
    </row>
    <row r="45" spans="1:42" ht="13.15" customHeight="1" x14ac:dyDescent="0.2">
      <c r="A45" s="133" t="str">
        <f>Central!E18</f>
        <v>-</v>
      </c>
      <c r="B45" s="200">
        <f>Central!O18</f>
        <v>0</v>
      </c>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5">
        <f>(AI45/Central!$H$8)</f>
        <v>0</v>
      </c>
      <c r="AI45" s="229">
        <f t="shared" ref="AI45:AI59" si="9">SUM(C45:AG45)</f>
        <v>0</v>
      </c>
      <c r="AJ45" s="146"/>
      <c r="AK45" s="99"/>
      <c r="AL45" s="99"/>
      <c r="AM45" s="99"/>
      <c r="AN45" s="99"/>
      <c r="AO45" s="99"/>
      <c r="AP45" s="99"/>
    </row>
    <row r="46" spans="1:42" ht="13.15" customHeight="1" x14ac:dyDescent="0.2">
      <c r="A46" s="133" t="str">
        <f>Central!E19</f>
        <v>-</v>
      </c>
      <c r="B46" s="200">
        <f>Central!O19</f>
        <v>0</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5">
        <f>(AI46/Central!$H$8)</f>
        <v>0</v>
      </c>
      <c r="AI46" s="229">
        <f t="shared" si="9"/>
        <v>0</v>
      </c>
      <c r="AJ46" s="146"/>
      <c r="AK46" s="99"/>
      <c r="AL46" s="99"/>
      <c r="AM46" s="99"/>
      <c r="AN46" s="99"/>
      <c r="AO46" s="99"/>
      <c r="AP46" s="99"/>
    </row>
    <row r="47" spans="1:42" ht="13.15" customHeight="1" x14ac:dyDescent="0.2">
      <c r="A47" s="133" t="str">
        <f>Central!E20</f>
        <v>-</v>
      </c>
      <c r="B47" s="200">
        <f>Central!O20</f>
        <v>0</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5">
        <f>(AI47/Central!$H$8)</f>
        <v>0</v>
      </c>
      <c r="AI47" s="229">
        <f t="shared" si="9"/>
        <v>0</v>
      </c>
      <c r="AJ47" s="146"/>
      <c r="AK47" s="99"/>
      <c r="AL47" s="99"/>
      <c r="AM47" s="99"/>
      <c r="AN47" s="99"/>
      <c r="AO47" s="99"/>
      <c r="AP47" s="99"/>
    </row>
    <row r="48" spans="1:42" ht="13.15" customHeight="1" x14ac:dyDescent="0.2">
      <c r="A48" s="133" t="str">
        <f>Central!E21</f>
        <v>-</v>
      </c>
      <c r="B48" s="200">
        <f>Central!O21</f>
        <v>0</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5">
        <f>(AI48/Central!$H$8)</f>
        <v>0</v>
      </c>
      <c r="AI48" s="229">
        <f t="shared" si="9"/>
        <v>0</v>
      </c>
      <c r="AJ48" s="146"/>
      <c r="AK48" s="99"/>
      <c r="AL48" s="99"/>
      <c r="AM48" s="99"/>
      <c r="AN48" s="99"/>
      <c r="AO48" s="99"/>
      <c r="AP48" s="99"/>
    </row>
    <row r="49" spans="1:42" ht="13.15" customHeight="1" x14ac:dyDescent="0.2">
      <c r="A49" s="133" t="str">
        <f>Central!E22</f>
        <v>-</v>
      </c>
      <c r="B49" s="200">
        <f>Central!O22</f>
        <v>0</v>
      </c>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5">
        <f>(AI49/Central!$H$8)</f>
        <v>0</v>
      </c>
      <c r="AI49" s="229">
        <f t="shared" si="9"/>
        <v>0</v>
      </c>
      <c r="AJ49" s="146"/>
      <c r="AK49" s="99"/>
      <c r="AL49" s="99"/>
      <c r="AM49" s="99"/>
      <c r="AN49" s="99"/>
      <c r="AO49" s="99"/>
      <c r="AP49" s="99"/>
    </row>
    <row r="50" spans="1:42" ht="13.15" customHeight="1" x14ac:dyDescent="0.2">
      <c r="A50" s="133" t="str">
        <f>Central!E23</f>
        <v>-</v>
      </c>
      <c r="B50" s="200">
        <f>Central!O23</f>
        <v>0</v>
      </c>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5">
        <f>(AI50/Central!$H$8)</f>
        <v>0</v>
      </c>
      <c r="AI50" s="229">
        <f t="shared" si="9"/>
        <v>0</v>
      </c>
      <c r="AJ50" s="146"/>
      <c r="AK50" s="99"/>
      <c r="AL50" s="99"/>
      <c r="AM50" s="99"/>
      <c r="AN50" s="99"/>
      <c r="AO50" s="99"/>
      <c r="AP50" s="99"/>
    </row>
    <row r="51" spans="1:42" ht="13.15" customHeight="1" x14ac:dyDescent="0.2">
      <c r="A51" s="133" t="str">
        <f>Central!E24</f>
        <v>-</v>
      </c>
      <c r="B51" s="200">
        <f>Central!O24</f>
        <v>0</v>
      </c>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5">
        <f>(AI51/Central!$H$8)</f>
        <v>0</v>
      </c>
      <c r="AI51" s="229">
        <f t="shared" si="9"/>
        <v>0</v>
      </c>
      <c r="AJ51" s="146"/>
      <c r="AK51" s="99"/>
      <c r="AL51" s="99"/>
      <c r="AM51" s="99"/>
      <c r="AN51" s="99"/>
      <c r="AO51" s="99"/>
      <c r="AP51" s="99"/>
    </row>
    <row r="52" spans="1:42" ht="13.15" customHeight="1" x14ac:dyDescent="0.2">
      <c r="A52" s="133" t="str">
        <f>Central!E25</f>
        <v>-</v>
      </c>
      <c r="B52" s="200">
        <f>Central!O25</f>
        <v>0</v>
      </c>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5">
        <f>(AI52/Central!$H$8)</f>
        <v>0</v>
      </c>
      <c r="AI52" s="229">
        <f t="shared" si="9"/>
        <v>0</v>
      </c>
      <c r="AJ52" s="146"/>
      <c r="AK52" s="99"/>
      <c r="AL52" s="99"/>
      <c r="AM52" s="99"/>
      <c r="AN52" s="99"/>
      <c r="AO52" s="99"/>
      <c r="AP52" s="99"/>
    </row>
    <row r="53" spans="1:42" ht="13.15" customHeight="1" x14ac:dyDescent="0.2">
      <c r="A53" s="133" t="str">
        <f>Central!E26</f>
        <v>-</v>
      </c>
      <c r="B53" s="200">
        <f>Central!O26</f>
        <v>0</v>
      </c>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5">
        <f>(AI53/Central!$H$8)</f>
        <v>0</v>
      </c>
      <c r="AI53" s="229">
        <f t="shared" si="9"/>
        <v>0</v>
      </c>
      <c r="AJ53" s="146"/>
      <c r="AK53" s="99"/>
      <c r="AL53" s="99"/>
      <c r="AM53" s="99"/>
      <c r="AN53" s="99"/>
      <c r="AO53" s="99"/>
      <c r="AP53" s="99"/>
    </row>
    <row r="54" spans="1:42" ht="13.15" customHeight="1" x14ac:dyDescent="0.2">
      <c r="A54" s="133" t="str">
        <f>Central!E27</f>
        <v>-</v>
      </c>
      <c r="B54" s="200">
        <f>Central!O27</f>
        <v>0</v>
      </c>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5">
        <f>(AI54/Central!$H$8)</f>
        <v>0</v>
      </c>
      <c r="AI54" s="229">
        <f t="shared" si="9"/>
        <v>0</v>
      </c>
      <c r="AJ54" s="146"/>
      <c r="AK54" s="99"/>
      <c r="AL54" s="99"/>
      <c r="AM54" s="99"/>
      <c r="AN54" s="99"/>
      <c r="AO54" s="99"/>
      <c r="AP54" s="99"/>
    </row>
    <row r="55" spans="1:42" ht="13.15" customHeight="1" x14ac:dyDescent="0.2">
      <c r="A55" s="133" t="str">
        <f>Central!E28</f>
        <v>-</v>
      </c>
      <c r="B55" s="200">
        <f>Central!O28</f>
        <v>0</v>
      </c>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5">
        <f>(AI55/Central!$H$8)</f>
        <v>0</v>
      </c>
      <c r="AI55" s="229">
        <f t="shared" si="9"/>
        <v>0</v>
      </c>
      <c r="AJ55" s="146"/>
      <c r="AK55" s="99"/>
      <c r="AL55" s="99"/>
      <c r="AM55" s="99"/>
      <c r="AN55" s="99"/>
      <c r="AO55" s="99"/>
      <c r="AP55" s="99"/>
    </row>
    <row r="56" spans="1:42" ht="13.15" customHeight="1" x14ac:dyDescent="0.2">
      <c r="A56" s="133" t="str">
        <f>Central!E29</f>
        <v>-</v>
      </c>
      <c r="B56" s="200">
        <f>Central!O29</f>
        <v>0</v>
      </c>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5">
        <f>(AI56/Central!$H$8)</f>
        <v>0</v>
      </c>
      <c r="AI56" s="229">
        <f t="shared" si="9"/>
        <v>0</v>
      </c>
      <c r="AJ56" s="146"/>
      <c r="AK56" s="99"/>
      <c r="AL56" s="99"/>
      <c r="AM56" s="99"/>
      <c r="AN56" s="99"/>
      <c r="AO56" s="99"/>
      <c r="AP56" s="99"/>
    </row>
    <row r="57" spans="1:42" ht="13.15" customHeight="1" x14ac:dyDescent="0.2">
      <c r="A57" s="133" t="str">
        <f>Central!E30</f>
        <v>-</v>
      </c>
      <c r="B57" s="200">
        <f>Central!O30</f>
        <v>0</v>
      </c>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5">
        <f>(AI57/Central!$H$8)</f>
        <v>0</v>
      </c>
      <c r="AI57" s="229">
        <f t="shared" si="9"/>
        <v>0</v>
      </c>
      <c r="AJ57" s="146"/>
      <c r="AK57" s="99"/>
      <c r="AL57" s="99"/>
      <c r="AM57" s="99"/>
      <c r="AN57" s="99"/>
      <c r="AO57" s="99"/>
      <c r="AP57" s="99"/>
    </row>
    <row r="58" spans="1:42" ht="13.15" customHeight="1" x14ac:dyDescent="0.2">
      <c r="A58" s="133" t="str">
        <f>Central!E31</f>
        <v>-</v>
      </c>
      <c r="B58" s="200">
        <f>Central!O31</f>
        <v>0</v>
      </c>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5">
        <f>(AI58/Central!$H$8)</f>
        <v>0</v>
      </c>
      <c r="AI58" s="229">
        <f t="shared" si="9"/>
        <v>0</v>
      </c>
      <c r="AJ58" s="146"/>
      <c r="AK58" s="99"/>
      <c r="AL58" s="99"/>
      <c r="AM58" s="99"/>
      <c r="AN58" s="99"/>
      <c r="AO58" s="99"/>
      <c r="AP58" s="99"/>
    </row>
    <row r="59" spans="1:42" ht="13.15" customHeight="1" x14ac:dyDescent="0.2">
      <c r="A59" s="134" t="str">
        <f>Central!E32</f>
        <v>-</v>
      </c>
      <c r="B59" s="200">
        <f>Central!O32</f>
        <v>0</v>
      </c>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5">
        <f>(AI59/Central!$H$8)</f>
        <v>0</v>
      </c>
      <c r="AI59" s="229">
        <f t="shared" si="9"/>
        <v>0</v>
      </c>
      <c r="AJ59" s="146"/>
      <c r="AK59" s="99"/>
      <c r="AL59" s="99"/>
      <c r="AM59" s="99"/>
      <c r="AN59" s="99"/>
      <c r="AO59" s="99"/>
      <c r="AP59" s="99"/>
    </row>
    <row r="60" spans="1:42" ht="13.15" hidden="1" customHeight="1" outlineLevel="1" x14ac:dyDescent="0.2">
      <c r="A60" s="201" t="s">
        <v>54</v>
      </c>
      <c r="B60" s="135"/>
      <c r="C60" s="216" t="s">
        <v>42</v>
      </c>
      <c r="D60" s="216" t="s">
        <v>42</v>
      </c>
      <c r="E60" s="216" t="s">
        <v>42</v>
      </c>
      <c r="F60" s="216" t="s">
        <v>42</v>
      </c>
      <c r="G60" s="216" t="s">
        <v>42</v>
      </c>
      <c r="H60" s="216" t="s">
        <v>42</v>
      </c>
      <c r="I60" s="216" t="s">
        <v>42</v>
      </c>
      <c r="J60" s="216" t="s">
        <v>42</v>
      </c>
      <c r="K60" s="216" t="s">
        <v>42</v>
      </c>
      <c r="L60" s="216" t="s">
        <v>42</v>
      </c>
      <c r="M60" s="216" t="s">
        <v>42</v>
      </c>
      <c r="N60" s="216" t="s">
        <v>42</v>
      </c>
      <c r="O60" s="216" t="s">
        <v>42</v>
      </c>
      <c r="P60" s="216" t="s">
        <v>42</v>
      </c>
      <c r="Q60" s="216" t="s">
        <v>42</v>
      </c>
      <c r="R60" s="216" t="s">
        <v>42</v>
      </c>
      <c r="S60" s="216" t="s">
        <v>42</v>
      </c>
      <c r="T60" s="216" t="s">
        <v>42</v>
      </c>
      <c r="U60" s="216" t="s">
        <v>42</v>
      </c>
      <c r="V60" s="216" t="s">
        <v>42</v>
      </c>
      <c r="W60" s="216" t="s">
        <v>42</v>
      </c>
      <c r="X60" s="216" t="s">
        <v>42</v>
      </c>
      <c r="Y60" s="216" t="s">
        <v>42</v>
      </c>
      <c r="Z60" s="216" t="s">
        <v>42</v>
      </c>
      <c r="AA60" s="216" t="s">
        <v>42</v>
      </c>
      <c r="AB60" s="216" t="s">
        <v>42</v>
      </c>
      <c r="AC60" s="216" t="s">
        <v>42</v>
      </c>
      <c r="AD60" s="216" t="s">
        <v>42</v>
      </c>
      <c r="AE60" s="216" t="s">
        <v>42</v>
      </c>
      <c r="AF60" s="216" t="s">
        <v>42</v>
      </c>
      <c r="AG60" s="216" t="s">
        <v>42</v>
      </c>
      <c r="AH60" s="265">
        <f>ROUND(AI60/Central!$H$8,2)</f>
        <v>0</v>
      </c>
      <c r="AI60" s="215"/>
      <c r="AJ60" s="146"/>
      <c r="AK60" s="99"/>
      <c r="AL60" s="99"/>
      <c r="AM60" s="99"/>
      <c r="AN60" s="99"/>
      <c r="AO60" s="99"/>
      <c r="AP60" s="99"/>
    </row>
    <row r="61" spans="1:42" ht="13.15" hidden="1" customHeight="1" collapsed="1" x14ac:dyDescent="0.2">
      <c r="A61" s="139"/>
      <c r="B61" s="199"/>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65">
        <f>ROUND(AI61/Central!$H$8,2)</f>
        <v>0</v>
      </c>
      <c r="AI61" s="222"/>
      <c r="AJ61" s="102"/>
      <c r="AK61" s="99"/>
      <c r="AL61" s="99"/>
      <c r="AM61" s="99"/>
      <c r="AN61" s="99"/>
      <c r="AO61" s="99"/>
      <c r="AP61" s="99"/>
    </row>
    <row r="62" spans="1:42" s="125" customFormat="1" ht="16.5" hidden="1" customHeight="1" x14ac:dyDescent="0.2">
      <c r="A62" s="136" t="s">
        <v>55</v>
      </c>
      <c r="B62" s="132"/>
      <c r="C62" s="218">
        <f>SUM(C63:C65)</f>
        <v>0</v>
      </c>
      <c r="D62" s="218">
        <f>SUM(D63:D65)</f>
        <v>0</v>
      </c>
      <c r="E62" s="218">
        <f>SUM(E63:E65)</f>
        <v>0</v>
      </c>
      <c r="F62" s="218">
        <f>SUM(F63:F65)</f>
        <v>0</v>
      </c>
      <c r="G62" s="218">
        <f>SUM(G63:G66)</f>
        <v>0</v>
      </c>
      <c r="H62" s="218">
        <f t="shared" ref="H62:AG62" si="10">SUM(H63:H66)</f>
        <v>0</v>
      </c>
      <c r="I62" s="218">
        <f t="shared" si="10"/>
        <v>0</v>
      </c>
      <c r="J62" s="218">
        <f t="shared" si="10"/>
        <v>0</v>
      </c>
      <c r="K62" s="218">
        <f t="shared" si="10"/>
        <v>0</v>
      </c>
      <c r="L62" s="218">
        <f t="shared" si="10"/>
        <v>0</v>
      </c>
      <c r="M62" s="218">
        <f t="shared" si="10"/>
        <v>0</v>
      </c>
      <c r="N62" s="218">
        <f t="shared" si="10"/>
        <v>0</v>
      </c>
      <c r="O62" s="218">
        <f t="shared" si="10"/>
        <v>0</v>
      </c>
      <c r="P62" s="218">
        <f t="shared" si="10"/>
        <v>0</v>
      </c>
      <c r="Q62" s="218">
        <f t="shared" si="10"/>
        <v>0</v>
      </c>
      <c r="R62" s="218">
        <f t="shared" si="10"/>
        <v>0</v>
      </c>
      <c r="S62" s="218">
        <f t="shared" si="10"/>
        <v>0</v>
      </c>
      <c r="T62" s="218">
        <f t="shared" si="10"/>
        <v>0</v>
      </c>
      <c r="U62" s="218">
        <f t="shared" si="10"/>
        <v>0</v>
      </c>
      <c r="V62" s="218">
        <f t="shared" si="10"/>
        <v>0</v>
      </c>
      <c r="W62" s="218">
        <f t="shared" si="10"/>
        <v>0</v>
      </c>
      <c r="X62" s="218">
        <f t="shared" si="10"/>
        <v>0</v>
      </c>
      <c r="Y62" s="218">
        <f t="shared" si="10"/>
        <v>0</v>
      </c>
      <c r="Z62" s="218">
        <f t="shared" si="10"/>
        <v>0</v>
      </c>
      <c r="AA62" s="218">
        <f t="shared" si="10"/>
        <v>0</v>
      </c>
      <c r="AB62" s="218">
        <f t="shared" si="10"/>
        <v>0</v>
      </c>
      <c r="AC62" s="218">
        <f t="shared" si="10"/>
        <v>0</v>
      </c>
      <c r="AD62" s="218">
        <f t="shared" si="10"/>
        <v>0</v>
      </c>
      <c r="AE62" s="218">
        <f t="shared" si="10"/>
        <v>0</v>
      </c>
      <c r="AF62" s="218">
        <f t="shared" si="10"/>
        <v>0</v>
      </c>
      <c r="AG62" s="218">
        <f t="shared" si="10"/>
        <v>0</v>
      </c>
      <c r="AH62" s="265">
        <f>ROUND(AI62/Central!$H$8,2)</f>
        <v>0</v>
      </c>
      <c r="AI62" s="218"/>
      <c r="AJ62" s="147"/>
    </row>
    <row r="63" spans="1:42" ht="13.15" hidden="1" customHeight="1" x14ac:dyDescent="0.2">
      <c r="A63" s="133" t="s">
        <v>55</v>
      </c>
      <c r="B63" s="13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65">
        <f>ROUND(AI63/Central!$H$8,2)</f>
        <v>0</v>
      </c>
      <c r="AI63" s="215"/>
      <c r="AJ63" s="146"/>
      <c r="AK63" s="99"/>
      <c r="AL63" s="99"/>
      <c r="AM63" s="99"/>
      <c r="AN63" s="99"/>
      <c r="AO63" s="99"/>
      <c r="AP63" s="99"/>
    </row>
    <row r="64" spans="1:42" ht="13.15" hidden="1" customHeight="1" x14ac:dyDescent="0.2">
      <c r="A64" s="133"/>
      <c r="B64" s="13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65">
        <f>ROUND(AI64/Central!$H$8,2)</f>
        <v>0</v>
      </c>
      <c r="AI64" s="215"/>
      <c r="AJ64" s="146"/>
      <c r="AK64" s="99"/>
      <c r="AL64" s="99"/>
      <c r="AM64" s="99"/>
      <c r="AN64" s="99"/>
      <c r="AO64" s="99"/>
      <c r="AP64" s="99"/>
    </row>
    <row r="65" spans="1:42" ht="13.15" hidden="1" customHeight="1" x14ac:dyDescent="0.2">
      <c r="A65" s="133"/>
      <c r="B65" s="13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65">
        <f>ROUND(AI65/Central!$H$8,2)</f>
        <v>0</v>
      </c>
      <c r="AI65" s="215"/>
      <c r="AJ65" s="146"/>
      <c r="AK65" s="99"/>
      <c r="AL65" s="99"/>
      <c r="AM65" s="99"/>
      <c r="AN65" s="99"/>
      <c r="AO65" s="99"/>
      <c r="AP65" s="99"/>
    </row>
    <row r="66" spans="1:42" s="128" customFormat="1" ht="13.15" hidden="1" customHeight="1" x14ac:dyDescent="0.2">
      <c r="A66" s="137"/>
      <c r="B66" s="138"/>
      <c r="C66" s="214"/>
      <c r="D66" s="214"/>
      <c r="E66" s="214"/>
      <c r="F66" s="214"/>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65">
        <f>ROUND(AI66/Central!$H$8,2)</f>
        <v>0</v>
      </c>
      <c r="AI66" s="220"/>
      <c r="AJ66" s="148"/>
      <c r="AK66" s="115"/>
      <c r="AL66" s="115"/>
      <c r="AM66" s="115"/>
      <c r="AN66" s="115"/>
      <c r="AO66" s="115"/>
      <c r="AP66" s="115"/>
    </row>
    <row r="67" spans="1:42" hidden="1" x14ac:dyDescent="0.2">
      <c r="A67" s="141"/>
      <c r="B67" s="142"/>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265">
        <f>ROUND(AI67/Central!$H$8,2)</f>
        <v>0</v>
      </c>
      <c r="AI67" s="100"/>
      <c r="AJ67" s="123"/>
      <c r="AK67" s="99"/>
      <c r="AL67" s="99"/>
      <c r="AM67" s="99"/>
      <c r="AN67" s="99"/>
      <c r="AO67" s="99"/>
      <c r="AP67" s="99"/>
    </row>
    <row r="68" spans="1:42" x14ac:dyDescent="0.2">
      <c r="A68" s="126"/>
      <c r="B68" s="103"/>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02"/>
      <c r="AK68" s="99"/>
      <c r="AL68" s="99"/>
      <c r="AM68" s="99"/>
      <c r="AN68" s="99"/>
      <c r="AO68" s="99"/>
      <c r="AP68" s="99"/>
    </row>
    <row r="69" spans="1:42" x14ac:dyDescent="0.2">
      <c r="A69" s="230"/>
      <c r="B69" s="96"/>
      <c r="C69" s="99"/>
      <c r="D69" s="99"/>
      <c r="E69" s="99"/>
      <c r="F69" s="99"/>
      <c r="G69" s="99"/>
      <c r="H69" s="99"/>
      <c r="I69" s="99"/>
      <c r="J69" s="99"/>
      <c r="K69" s="99"/>
      <c r="L69" s="99"/>
      <c r="M69" s="96"/>
      <c r="N69" s="99"/>
      <c r="O69" s="102"/>
      <c r="P69" s="99"/>
      <c r="Q69" s="99"/>
      <c r="R69" s="99"/>
      <c r="S69" s="99"/>
      <c r="T69" s="99"/>
      <c r="U69" s="99"/>
      <c r="V69" s="99"/>
      <c r="W69" s="99"/>
      <c r="X69" s="99"/>
      <c r="Y69" s="99"/>
      <c r="Z69" s="99"/>
      <c r="AA69" s="99"/>
      <c r="AB69" s="99"/>
      <c r="AC69" s="99"/>
      <c r="AD69" s="99"/>
      <c r="AE69" s="100"/>
      <c r="AF69" s="101"/>
      <c r="AG69" s="99"/>
      <c r="AH69" s="99"/>
      <c r="AI69" s="99"/>
      <c r="AJ69" s="99"/>
      <c r="AK69" s="99"/>
      <c r="AL69" s="99"/>
      <c r="AM69" s="99"/>
      <c r="AN69" s="99"/>
      <c r="AO69" s="99"/>
      <c r="AP69" s="99"/>
    </row>
    <row r="70" spans="1:42"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100"/>
      <c r="AF70" s="102"/>
      <c r="AG70" s="99"/>
      <c r="AH70" s="99"/>
      <c r="AI70" s="99"/>
      <c r="AJ70" s="99"/>
      <c r="AK70" s="99"/>
      <c r="AL70" s="99"/>
      <c r="AM70" s="99"/>
      <c r="AN70" s="99"/>
      <c r="AO70" s="99"/>
      <c r="AP70" s="99"/>
    </row>
    <row r="71" spans="1:42"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row>
    <row r="72" spans="1:42"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row>
    <row r="73" spans="1:42"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row>
    <row r="74" spans="1:42"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row>
    <row r="75" spans="1:42"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row>
    <row r="76" spans="1:42" x14ac:dyDescent="0.2">
      <c r="AG76" s="124"/>
      <c r="AH76" s="124"/>
      <c r="AI76" s="124"/>
    </row>
    <row r="78" spans="1:42" x14ac:dyDescent="0.2">
      <c r="A78" s="124"/>
      <c r="B78" s="124"/>
      <c r="AF78" s="5"/>
    </row>
  </sheetData>
  <mergeCells count="17">
    <mergeCell ref="W1:Y2"/>
    <mergeCell ref="B4:D4"/>
    <mergeCell ref="A27:B27"/>
    <mergeCell ref="A44:B44"/>
    <mergeCell ref="B1:J1"/>
    <mergeCell ref="AF1:AH2"/>
    <mergeCell ref="L3:M3"/>
    <mergeCell ref="N3:P3"/>
    <mergeCell ref="Q3:S3"/>
    <mergeCell ref="T3:V3"/>
    <mergeCell ref="W3:Y3"/>
    <mergeCell ref="AC3:AE3"/>
    <mergeCell ref="AF3:AH3"/>
    <mergeCell ref="K1:M1"/>
    <mergeCell ref="N1:P2"/>
    <mergeCell ref="Q1:S2"/>
    <mergeCell ref="T1:V2"/>
  </mergeCells>
  <conditionalFormatting sqref="C7:AG7">
    <cfRule type="expression" dxfId="63" priority="5" stopIfTrue="1">
      <formula>C6&gt;=6</formula>
    </cfRule>
  </conditionalFormatting>
  <conditionalFormatting sqref="C7">
    <cfRule type="containsText" dxfId="62" priority="6" stopIfTrue="1" operator="containsText" text="Sa;So">
      <formula>NOT(ISERROR(SEARCH("Sa;So",C7)))</formula>
    </cfRule>
  </conditionalFormatting>
  <conditionalFormatting sqref="AF3:AI3">
    <cfRule type="expression" dxfId="61" priority="7" stopIfTrue="1">
      <formula>$AF$3&gt;$C$5</formula>
    </cfRule>
  </conditionalFormatting>
  <conditionalFormatting sqref="C9:AG9">
    <cfRule type="expression" dxfId="60" priority="8" stopIfTrue="1">
      <formula>C9&gt;#REF!</formula>
    </cfRule>
  </conditionalFormatting>
  <conditionalFormatting sqref="N3:P3">
    <cfRule type="expression" dxfId="59" priority="4" stopIfTrue="1">
      <formula>$AH$10&gt;$C$5</formula>
    </cfRule>
  </conditionalFormatting>
  <conditionalFormatting sqref="Q3:S3">
    <cfRule type="expression" dxfId="58" priority="3" stopIfTrue="1">
      <formula>$AH$27&gt;$D$5</formula>
    </cfRule>
  </conditionalFormatting>
  <conditionalFormatting sqref="T3:V3">
    <cfRule type="expression" dxfId="57" priority="2" stopIfTrue="1">
      <formula>$AH$44&gt;$E$5</formula>
    </cfRule>
  </conditionalFormatting>
  <conditionalFormatting sqref="W3:Y3">
    <cfRule type="expression" dxfId="56" priority="1" stopIfTrue="1">
      <formula>$AH$9&gt;$F$5</formula>
    </cfRule>
  </conditionalFormatting>
  <pageMargins left="0.39370078740157483" right="0.39370078740157483" top="0.55118110236220474" bottom="0.31496062992125984" header="0.39370078740157483" footer="0.31496062992125984"/>
  <pageSetup paperSize="9" scale="62" orientation="landscape" r:id="rId1"/>
  <headerFooter>
    <oddHeader>&amp;A</oddHeader>
    <oddFooter>&amp;Z&amp;F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Change Log</vt:lpstr>
      <vt:lpstr>Instruction</vt:lpstr>
      <vt:lpstr>xx</vt:lpstr>
      <vt:lpstr>Central</vt:lpstr>
      <vt:lpstr>M01</vt:lpstr>
      <vt:lpstr>M02</vt:lpstr>
      <vt:lpstr>M03</vt:lpstr>
      <vt:lpstr>M04</vt:lpstr>
      <vt:lpstr>M05</vt:lpstr>
      <vt:lpstr>M06</vt:lpstr>
      <vt:lpstr>M07</vt:lpstr>
      <vt:lpstr>M08</vt:lpstr>
      <vt:lpstr>M09</vt:lpstr>
      <vt:lpstr>M10</vt:lpstr>
      <vt:lpstr>M11</vt:lpstr>
      <vt:lpstr>M12</vt:lpstr>
      <vt:lpstr>Total Project</vt:lpstr>
      <vt:lpstr>Central!Druckbereich</vt:lpstr>
      <vt:lpstr>Instruction!Druckbereich</vt:lpstr>
      <vt:lpstr>'M01'!Druckbereich</vt:lpstr>
      <vt:lpstr>'M02'!Druckbereich</vt:lpstr>
      <vt:lpstr>'M03'!Druckbereich</vt:lpstr>
      <vt:lpstr>'M04'!Druckbereich</vt:lpstr>
      <vt:lpstr>'M05'!Druckbereich</vt:lpstr>
      <vt:lpstr>'M06'!Druckbereich</vt:lpstr>
      <vt:lpstr>'M07'!Druckbereich</vt:lpstr>
      <vt:lpstr>'M08'!Druckbereich</vt:lpstr>
      <vt:lpstr>'M09'!Druckbereich</vt:lpstr>
      <vt:lpstr>'M10'!Druckbereich</vt:lpstr>
      <vt:lpstr>'M11'!Druckbereich</vt:lpstr>
      <vt:lpstr>'M12'!Druckbereich</vt:lpstr>
    </vt:vector>
  </TitlesOfParts>
  <Manager>EU-Hochschulbüro Hannover/Hildesheim</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Horizon_Europe_Akronym_Year-timesheet-LUH_V3</dc:title>
  <dc:subject>HORIZON Reporting Kosten</dc:subject>
  <dc:creator>EU-Hochschulbüro Hannover/Hildesheim</dc:creator>
  <dc:description>mit möglichkeit aktivitäten zu beschreiben</dc:description>
  <cp:lastModifiedBy>Pajouhipaad, Kimia</cp:lastModifiedBy>
  <cp:lastPrinted>2024-05-02T09:18:55Z</cp:lastPrinted>
  <dcterms:created xsi:type="dcterms:W3CDTF">2007-02-22T07:30:17Z</dcterms:created>
  <dcterms:modified xsi:type="dcterms:W3CDTF">2024-06-25T10:21:00Z</dcterms:modified>
  <cp:category>Projektmanagement HORIZON-Projekte</cp:category>
  <cp:contentStatus>Version: 3.0 (16.05.2024)</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